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D:\abogado Sebas\Transito Departamental\contratación IDTQ\"/>
    </mc:Choice>
  </mc:AlternateContent>
  <xr:revisionPtr revIDLastSave="0" documentId="13_ncr:1_{C4C076EC-B44E-47E9-A59E-6EA5F4D7219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Febrer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4" i="1" l="1"/>
  <c r="Y24" i="1" s="1"/>
  <c r="N23" i="1"/>
  <c r="Y23" i="1" s="1"/>
  <c r="N22" i="1"/>
  <c r="Y22" i="1" s="1"/>
  <c r="N21" i="1"/>
  <c r="Y21" i="1" s="1"/>
  <c r="N20" i="1"/>
  <c r="Y20" i="1" s="1"/>
  <c r="N19" i="1"/>
  <c r="Y19" i="1" s="1"/>
  <c r="N18" i="1"/>
  <c r="Y18" i="1" s="1"/>
  <c r="N17" i="1"/>
  <c r="Y17" i="1" s="1"/>
  <c r="N16" i="1"/>
  <c r="Y16" i="1" s="1"/>
  <c r="N15" i="1"/>
  <c r="Y15" i="1" s="1"/>
  <c r="N14" i="1"/>
  <c r="Y14" i="1" s="1"/>
  <c r="N13" i="1"/>
  <c r="Y13" i="1" s="1"/>
  <c r="N12" i="1"/>
  <c r="Y12" i="1" s="1"/>
  <c r="N11" i="1"/>
  <c r="Y11" i="1" s="1"/>
  <c r="N10" i="1"/>
  <c r="Y10" i="1" s="1"/>
  <c r="N9" i="1"/>
  <c r="Y9" i="1" s="1"/>
  <c r="N8" i="1"/>
  <c r="Y8" i="1" s="1"/>
  <c r="N7" i="1"/>
  <c r="Y7" i="1" s="1"/>
  <c r="N6" i="1"/>
  <c r="Y6" i="1" s="1"/>
  <c r="N5" i="1"/>
  <c r="Y5" i="1" s="1"/>
  <c r="N4" i="1"/>
  <c r="Y4" i="1" s="1"/>
  <c r="N3" i="1"/>
  <c r="Y3" i="1" s="1"/>
</calcChain>
</file>

<file path=xl/sharedStrings.xml><?xml version="1.0" encoding="utf-8"?>
<sst xmlns="http://schemas.openxmlformats.org/spreadsheetml/2006/main" count="319" uniqueCount="213">
  <si>
    <t>Item</t>
  </si>
  <si>
    <t>NOMBRE</t>
  </si>
  <si>
    <t xml:space="preserve">CEDULA </t>
  </si>
  <si>
    <t>MODALIDAD</t>
  </si>
  <si>
    <t>TIPOLOGIA</t>
  </si>
  <si>
    <t>AREA</t>
  </si>
  <si>
    <t># INVITACION</t>
  </si>
  <si>
    <t># CONTRATO</t>
  </si>
  <si>
    <t># CDP</t>
  </si>
  <si>
    <t>FECHA CDP</t>
  </si>
  <si>
    <t>OBJETO</t>
  </si>
  <si>
    <t>PLAZO DE EJECUCION</t>
  </si>
  <si>
    <t>VALOR PAGO MENSUAL</t>
  </si>
  <si>
    <t>VALOR TOTAL</t>
  </si>
  <si>
    <t>FECHA SUSCRIPCION</t>
  </si>
  <si>
    <t># RP</t>
  </si>
  <si>
    <t>FECHA RP</t>
  </si>
  <si>
    <t xml:space="preserve">FECHA DE INICIO </t>
  </si>
  <si>
    <t>FECHA FINALIZACION</t>
  </si>
  <si>
    <t>SUPERVISOR</t>
  </si>
  <si>
    <t>MODIFICACION</t>
  </si>
  <si>
    <t>PRORROGA</t>
  </si>
  <si>
    <t>FECHA DE FINALIZACION PRORROGADA</t>
  </si>
  <si>
    <t>VALOR ADICIONADO</t>
  </si>
  <si>
    <t>TOTAL VALOR DEL CONTRATO</t>
  </si>
  <si>
    <t>JOSE GIOVANY LONDOÑO</t>
  </si>
  <si>
    <t>Contratacion Directa</t>
  </si>
  <si>
    <t>P.S. Apoyo a la Gestion</t>
  </si>
  <si>
    <t>CENTRO DE ENSEÑANZA</t>
  </si>
  <si>
    <t>CD-19-2024</t>
  </si>
  <si>
    <t>CPS-014-2024</t>
  </si>
  <si>
    <t>PRESTACION DE SERVICIO DE APOYO A LA GESTION EN INSTRUCCIÓN PRACTICA Y TEORICA A LAS PERSONAS INTERESADAS EN OBTENER EL CERTIFICADO DE APTITUD EN CONDUCCION EN EL CENTRO DE ENSEÑANZA AUTOMOVILISTICA DEL INSTITUTO DEPARTAMENTAL DE TRANSITO DEL QUINDIO</t>
  </si>
  <si>
    <t>120 DIAS</t>
  </si>
  <si>
    <t>VIVIANA OCAMPO FRANCO</t>
  </si>
  <si>
    <t xml:space="preserve">60 dias </t>
  </si>
  <si>
    <t xml:space="preserve">ESTEBAN MORENO BECERRA </t>
  </si>
  <si>
    <t>CD-020-2024</t>
  </si>
  <si>
    <t>CPS-015-2024</t>
  </si>
  <si>
    <t xml:space="preserve">SONIA MARIA PUENTES ESPINOSA </t>
  </si>
  <si>
    <t xml:space="preserve">AREA TECNICA DE VIGILANCIA , CONTROL DE TRANSITO </t>
  </si>
  <si>
    <t>CPS-016-2024</t>
  </si>
  <si>
    <t xml:space="preserve">PRESTACION DE SERVICIO DE APOYO A LA GESTION DEL AREA TECNICA DE VIGILANCIA, CONTROL DE TRANSITO Y RESGISTRO DEL INSTITUTO DEPARTAMENTAL DE TRANSITO DEL QUINDIO. </t>
  </si>
  <si>
    <t xml:space="preserve">JUAN DAVID OSPINA AREA TECNICA DE VIGILANCIA </t>
  </si>
  <si>
    <t>LEIDY MARCELA GRANADO VARON</t>
  </si>
  <si>
    <t>P.S. Profesionales</t>
  </si>
  <si>
    <t xml:space="preserve">Sub Direccion Administrativa y financiera </t>
  </si>
  <si>
    <t>CD-018-2024</t>
  </si>
  <si>
    <t>CPS-017-2024</t>
  </si>
  <si>
    <t>01/25/2024</t>
  </si>
  <si>
    <t>PRESTACION DE SERVICIO PROFESIONALES PARA REALIZAR LA ACTUALIZACION Y SEGUIMIENTO EN EL DESARROLLO DE LAS ACTIVIDADES DEL SISTEMA DE GESTION DE LA SEGURIDAD Y LA SALUD EN EL TRABAJO EN EL INSTITUTO DEPARTAMENTAL DE TRANSITO DEL QUINDIO IDTQ</t>
  </si>
  <si>
    <t>Gloria Elcy Rodas J. - SUBDIRECTOR</t>
  </si>
  <si>
    <t xml:space="preserve">DIEGO MARTINEZ OCAMPO </t>
  </si>
  <si>
    <t>7,534,931</t>
  </si>
  <si>
    <t xml:space="preserve">Eduvador vial </t>
  </si>
  <si>
    <t>CD-014-2024</t>
  </si>
  <si>
    <t>CPS-018-2024</t>
  </si>
  <si>
    <t xml:space="preserve">PRESTACION DE SERVICIO DE APOYO A LA GESTION COMO ORDENADOR DE TRANSITO Y EDUCADOR VIAL EN EL INSTITUTO DEPARTAMENTAL DE TRANSITO DEL QUINDIO </t>
  </si>
  <si>
    <t>EFRAIN OLARTE AGUDELO</t>
  </si>
  <si>
    <t>GUILLERMO MARIN GARCIA</t>
  </si>
  <si>
    <t xml:space="preserve">Educador vial </t>
  </si>
  <si>
    <t>CD-012-2024</t>
  </si>
  <si>
    <t>CPS-019-2024</t>
  </si>
  <si>
    <t>JUAN CAMILO ARCE PIMENTEL</t>
  </si>
  <si>
    <t>CD-017-2024</t>
  </si>
  <si>
    <t>CPS-20-2024</t>
  </si>
  <si>
    <t>PRESTACION DE SERVICIOS PROFESIONALES PARA APOYAR A LA SUBDIRECCION ADMINISTRATIVA Y FINANCIERA DEL INTITUTO DEPARTAMENTAL DE TRANSITPO DEL QUINDIO</t>
  </si>
  <si>
    <t xml:space="preserve">CAMILO ENRIQUE PACHON </t>
  </si>
  <si>
    <t xml:space="preserve">P.S. PROFESIONALES </t>
  </si>
  <si>
    <t xml:space="preserve">Sub Direccion Administrativa </t>
  </si>
  <si>
    <t>CD-013-2024</t>
  </si>
  <si>
    <t>CPS-21-2024</t>
  </si>
  <si>
    <t xml:space="preserve">PRESTACION DE SERVICIOS COMO ABOGADO EN LA SUBDIRECION ADMINISTRATIVA Y FINANCIERA DEL INSTITUTO EDEPARTAMENTAL DEE TRANSITO DEL QUINDIO </t>
  </si>
  <si>
    <t>ANGELY TATIANA AGUDELO MORA</t>
  </si>
  <si>
    <t xml:space="preserve">ANGELICA MARIA HOYOS HERRERA </t>
  </si>
  <si>
    <t>1094,931,765</t>
  </si>
  <si>
    <t>CD-016-2024</t>
  </si>
  <si>
    <t>CPS-022-2024</t>
  </si>
  <si>
    <t>PRESTACION DE SERVICIO PROFESIONALES COMO ABOGADO EN LA SUB DIRECCION ADMINISTRATIVA Y FINANCIERA DEL INTITUTO DEPARTAMENTAL DE TRANSITO DEL QUIENDIO</t>
  </si>
  <si>
    <t xml:space="preserve">ANGELICA MARIA DIAZ CUBIDES </t>
  </si>
  <si>
    <t>CD-015-2024</t>
  </si>
  <si>
    <t>CPS-023-2024</t>
  </si>
  <si>
    <t xml:space="preserve">VIPCOL </t>
  </si>
  <si>
    <t xml:space="preserve">CARLOS ALBERTO PATIÑO MARTINEZ </t>
  </si>
  <si>
    <t xml:space="preserve">AREA TECNICA DE VIGILACIA, CONTROL DE TRANSITO </t>
  </si>
  <si>
    <t>CD-025-2024</t>
  </si>
  <si>
    <t>CPS-026-2024</t>
  </si>
  <si>
    <t xml:space="preserve">PRESTACION DE SERVICIO DE APOYO A LA GESTOION EN EL AREA TECNICA DE VIGILANCIA, CONTROL DE TRANSITO Y REGISTRO DE INSTITUTO DEPARTAMENTAL DE TRANSITO DEL QUINDIO, EN LOS PROCESOS DE DEMARCACION Y SEÑALIZACION VIAL EN LOS MUNICIPIOS DE LA JURISDICCION DEL INTITUTO DEPARTAMENTAL DEL TRANSITO DEL QUINDIO </t>
  </si>
  <si>
    <t>JOSE ELMER RAMIREZ ORTIZ</t>
  </si>
  <si>
    <t>CD-024-2024</t>
  </si>
  <si>
    <t>CPS-027-2024</t>
  </si>
  <si>
    <t xml:space="preserve">PRESTACION DE SERVICIO DE APOYO A LA GESTION EN EL AREA TECNICA DE VIGILANCIA, CONTROL DE TRANSITO Y RESGISTRO DEL INTITUTO DEPARTAMENTAL DE TRANSITO DEL QUINDIO </t>
  </si>
  <si>
    <t xml:space="preserve">JUAN DAVID OSPINA SALCEDO AREA TECNICA </t>
  </si>
  <si>
    <t xml:space="preserve">LUZ MARINA AGUIRRE HERRERA </t>
  </si>
  <si>
    <t>P.S. poyo a la gestion</t>
  </si>
  <si>
    <t xml:space="preserve">Direecion del Instituto  Departamental </t>
  </si>
  <si>
    <t>CD-023-2024</t>
  </si>
  <si>
    <t>CPS-028-2023</t>
  </si>
  <si>
    <t xml:space="preserve">PRESTACION DE SERVICIOS PROFESIONALES PARA APOYAR LA DIRECCION DEL INSTITUTO DEPARTAMENTAL DEL QUINDIO </t>
  </si>
  <si>
    <t>30 DIAS</t>
  </si>
  <si>
    <t xml:space="preserve">URIEL ENOC ORTIZ </t>
  </si>
  <si>
    <t xml:space="preserve">PAOLA ANDREA VARGAS </t>
  </si>
  <si>
    <t xml:space="preserve">P.S Profesionales </t>
  </si>
  <si>
    <t xml:space="preserve">Abogada Juridica </t>
  </si>
  <si>
    <t>CD-022-2024</t>
  </si>
  <si>
    <t>CPS-0029-2024</t>
  </si>
  <si>
    <t xml:space="preserve">PRESTAR SERVICIOS PROFESIONALES COMO ABOGADA EN LA OFICINA ASESORA JURIDICA DEL INSTITUTO DEPARTAMENTAL DE TRANSITO DEL QUINDIO </t>
  </si>
  <si>
    <t>JUAN DAVID OSPIJNA SALCEDO ASESOR JURIDICO</t>
  </si>
  <si>
    <t>CARLOS ANDRES BERMEO ALMARIO</t>
  </si>
  <si>
    <t>P.S. PROFESIONALES</t>
  </si>
  <si>
    <t>CD-026-2024</t>
  </si>
  <si>
    <t>CPS-030-2024</t>
  </si>
  <si>
    <t xml:space="preserve">PRESTACION DE SERVICIO PORFESIONALES PARA APOYAR AL INSTITUTO DEPARTAMENTAL DE TRANSITO DEL QUINDIO EN LA REVISION DE LOS PLANES DE MANEJO DE TRANSITO - PMT, ASI COMO EN EL ACOMPAÑAMIENTO EN TEMAS TECNICOS RELACIONADOS CON EL TRANSITO Y TRSPORTE                        </t>
  </si>
  <si>
    <t>CESAR AUGUSTO LOPEZ MARIN</t>
  </si>
  <si>
    <t>CD-027-2024</t>
  </si>
  <si>
    <t>CPS-031-2024</t>
  </si>
  <si>
    <t xml:space="preserve">PRESTACION DE SERVICIOS PROFESIONALES PARA APOYAR AL AREA TECNICA DE VIGILANCIA, CONTROL DE TRANSITO Y REGISTRO DEL INSTITUTO DEPARTAMENTAL DE TRANSITO DEL QUINDIO </t>
  </si>
  <si>
    <t>RAUL AUGUSTO PEREZ OSPINA</t>
  </si>
  <si>
    <t xml:space="preserve">CONTRATACION DIRECTA </t>
  </si>
  <si>
    <t>CD-028-2024</t>
  </si>
  <si>
    <t>CPS-032-2024</t>
  </si>
  <si>
    <t xml:space="preserve">PRESTACION DE SERVICIOS PROFESIONALES COMO ABOGADO EN LA ASESORIA DEL AREA TECNICA DE CONTROL Y VIGILANICA DEL INSTITUTO DEPARTAMENTAL DE TRANSITO DEL QUINDIO </t>
  </si>
  <si>
    <t xml:space="preserve">90 DIAS </t>
  </si>
  <si>
    <t>JHON WILLIAN MERY OROZCO</t>
  </si>
  <si>
    <t xml:space="preserve">P.S APOYO A LA GESTION </t>
  </si>
  <si>
    <t>OFICINA JURIDICA</t>
  </si>
  <si>
    <t>CD -029-2024</t>
  </si>
  <si>
    <t>CPS-033-2024</t>
  </si>
  <si>
    <t xml:space="preserve">PRESTACION DE SERVICIO DE APOYO A LA GESTION PARA LA OFICINA ASESORA JURIDICA DEL INSTITUTO DEPARTAMENTAL DE TRANSITO DEL QUINDIO </t>
  </si>
  <si>
    <t xml:space="preserve">120 DIAS </t>
  </si>
  <si>
    <t>JUAN DAVID OSPINA ASESOR JURIDICO</t>
  </si>
  <si>
    <t>LEIDIS ALCIRA MORENO VANEGAS</t>
  </si>
  <si>
    <t xml:space="preserve">EDUCADOR VIAL </t>
  </si>
  <si>
    <t>CD-030-2024</t>
  </si>
  <si>
    <t>CPS-034-2024</t>
  </si>
  <si>
    <t>RUBIEL SEVASTIAN TURRIAGO ROJAS</t>
  </si>
  <si>
    <t>CD-031-2024</t>
  </si>
  <si>
    <t>CPS-035-2024</t>
  </si>
  <si>
    <t xml:space="preserve">PRESTACION DE SERVICIOS DE APOYO A LA GESTION EN EL AREA TECNICA DE VIGILANCIA, CONTROL DE TRANSITO DEL QUINDIO8IDTQ) EN LOS PROCESOS DE DEMARCACION Y SEAÑALIZACION VIAL EN LOS MUNICPIOS DE JURISDICCION DE LA ENTIDAD </t>
  </si>
  <si>
    <t>ADRIAN SABOGAL NIETO</t>
  </si>
  <si>
    <t xml:space="preserve">TESORERIA </t>
  </si>
  <si>
    <t>CD -032-2024</t>
  </si>
  <si>
    <t>CPS-036-2024</t>
  </si>
  <si>
    <t xml:space="preserve">PRESTACION DE SERVICIO DE APOYO A LA GESTION EN EL AREA PROCESO DE TESORERIA </t>
  </si>
  <si>
    <t xml:space="preserve">HAROLD BUITRAGO MARIN </t>
  </si>
  <si>
    <t>CONTRATACION DIRECTA</t>
  </si>
  <si>
    <t xml:space="preserve">SISTEMA Y COMUNICACIONES </t>
  </si>
  <si>
    <t>CD-33-2024</t>
  </si>
  <si>
    <t>CPS-037-2024</t>
  </si>
  <si>
    <t xml:space="preserve">PRESTACION DE SERVICIOS DE APOYO A LA GESTION PARA EL PROCESO DE SISTEMA Y COMUNICACIONES DEL INSTITUTO DEPARTAMENTAL DE TRANSITO </t>
  </si>
  <si>
    <t xml:space="preserve">JHON FREDDY VILLALVA </t>
  </si>
  <si>
    <t>CONTRATO DE PRESTACIÓN DE SERVICIOS</t>
  </si>
  <si>
    <t>OTROS TIPOS DE CONTRATOS</t>
  </si>
  <si>
    <t>NECESIDAD</t>
  </si>
  <si>
    <t>AREA ENCARGADA</t>
  </si>
  <si>
    <t>PRESUPUESTO OFICIAL</t>
  </si>
  <si>
    <t>FECHA PUBLICACION</t>
  </si>
  <si>
    <t>FECHA ADJUDICACION</t>
  </si>
  <si>
    <t>CONTRATISTA ADJUDICADO</t>
  </si>
  <si>
    <t>NIT y/o CC</t>
  </si>
  <si>
    <t>NOMBRE REPRESENTANTE</t>
  </si>
  <si>
    <t>VALOR CONTRATO</t>
  </si>
  <si>
    <t>FECHA DE INICIO</t>
  </si>
  <si>
    <t>FECHA DE FINALIZACION</t>
  </si>
  <si>
    <t xml:space="preserve">internet </t>
  </si>
  <si>
    <t>Oficina de sistemas</t>
  </si>
  <si>
    <t>Minima Cuantia</t>
  </si>
  <si>
    <t>Prestacion Servicio</t>
  </si>
  <si>
    <t>MC-001-2024</t>
  </si>
  <si>
    <t>PRESTACIÓN DE SERVICIO DE CONEXIÓN A INTERNET EN LAS INSTALACIONES DEL INSTITUTO DEPARTAMENTAL DE TRÁNSITO DEL QUINDÍO, A TRAVÉS DE UN CANAL DEDICADO EN FIBRA ÓPTICA NO MENOR A 50 MBS</t>
  </si>
  <si>
    <t>Mediacomerce</t>
  </si>
  <si>
    <t>819006966-8</t>
  </si>
  <si>
    <t xml:space="preserve">IVAN ORLANDO DIAZ </t>
  </si>
  <si>
    <t>CS-013-2024</t>
  </si>
  <si>
    <t>11 MESES</t>
  </si>
  <si>
    <t xml:space="preserve">JUAN DAVID OSPINA </t>
  </si>
  <si>
    <t xml:space="preserve">VIGILANCIA </t>
  </si>
  <si>
    <t>Subdireccion</t>
  </si>
  <si>
    <t>MC-002-2024</t>
  </si>
  <si>
    <t>PRESTAR EL SERVICIO DE VIGILANCIA Y SEGURIDAD PRIVADA LAS 24 HORAS 30 DÍAS AL MES, CON MEDIO HUMANO, ARMA DE FUEGO, PARA GARANTIZAR EL CUIDADO Y CUSTODIA DE LOS DIFERENTES BIENES MUEBLES E INMUEBLES DE PROPIEDAD DEL INSTITUTO DEPARTAMENTAL DE TRÁNSITO DEL QUINDÍO, Y DE AQUELLOS QUE LE HAYAN SIDO ENTREGADOS PARA SU USO O CUSTODIA, ASÍ COMO PARA LA SEGURIDAD DE LOS FUNCIONARIOS Y USUARIOS DE LAS DIFERENTES DEPENDENCIAS DEL INSTITUTO DEPARTAMENTAL DE TRANSITO DEL QUINDÍO, INCLUYENDO LA SEDE DE SUS INSTALACIONES</t>
  </si>
  <si>
    <t>890002241-7</t>
  </si>
  <si>
    <t>William alberto Rodriguez</t>
  </si>
  <si>
    <t>CS-025-2024</t>
  </si>
  <si>
    <t xml:space="preserve">2 MESES 22 DIAS </t>
  </si>
  <si>
    <t>09 DE FEBRERO 2024</t>
  </si>
  <si>
    <t>GLORIA ELCY</t>
  </si>
  <si>
    <t>MENSAJERIA</t>
  </si>
  <si>
    <t xml:space="preserve">Almacen e inventarios </t>
  </si>
  <si>
    <t>Mínima Cuantia</t>
  </si>
  <si>
    <t xml:space="preserve">Prestacion de servicio </t>
  </si>
  <si>
    <t>MC-003-2024</t>
  </si>
  <si>
    <t>PRESTACIÓN DE SERVICIOS DE MENSAJERÍA (RECOLECCIÓN, ALISTAMIENTO Y ENTREGA DE LA CORRESPONDENCIA) A NIVEL URBANO, RURAL, DEPARTAMENTAL Y NACIONAL, ENTRE OTROS, GENERADA POR EL INSTITUTO DEPARTAMENTAL DE TRÁNSITO DEL QUINDÍO, DE ACUERDO A SUS REQUERIMIENTOS.</t>
  </si>
  <si>
    <t>ESM LOGISTICA</t>
  </si>
  <si>
    <t>900429481-7</t>
  </si>
  <si>
    <t>SAHID ALHEJ OSPINA GONZALEZ</t>
  </si>
  <si>
    <t>CPS-038-2024</t>
  </si>
  <si>
    <t>10 MESES Y 9 DIAS</t>
  </si>
  <si>
    <t>JOHAN GUSTAVO CALDERON</t>
  </si>
  <si>
    <t xml:space="preserve">RADIOS </t>
  </si>
  <si>
    <t>MC-004-2024</t>
  </si>
  <si>
    <t>PRESTACIÓN DE SERVICIOS DE TELECOMUNICACIONES (ALQUILER DE UNA FRECUENCIA DE CORRESPONDENCIA PÚBLICA INCLUYENDO EL ARRENDAMIENTO DE RADIOS Y EL ALQUIR DE REPETIDORA PARA EL INSTITUTO DEPARTAMENTAL DE TRANSITO DEL QUINDIO</t>
  </si>
  <si>
    <t>AYA RADIOCOMUNICACIONES</t>
  </si>
  <si>
    <t>800.222.177-1</t>
  </si>
  <si>
    <t>CAMPO ANIBAL SANCHEZ</t>
  </si>
  <si>
    <t>CPS-039-2024</t>
  </si>
  <si>
    <t>10 MESES</t>
  </si>
  <si>
    <t>PAPELERIA</t>
  </si>
  <si>
    <t xml:space="preserve">suministro </t>
  </si>
  <si>
    <t>MC-005-2024</t>
  </si>
  <si>
    <t>SUMINISTRO DE PAPELERÍA Y ÚTILES DE OFICINA NECESARIOS PARA EL NORMAL DESARROLLO DE LAS ACTIVIDADES ADMINISTRATIVAS DE LAS DIFERENTES DEPENDENCIAS DEL INSTITUTO DEPARTAMENTAL DE TRANSITO DEL QUINDIO.</t>
  </si>
  <si>
    <t>SCRYBE</t>
  </si>
  <si>
    <t>901152111-1</t>
  </si>
  <si>
    <t xml:space="preserve">LUIS FERNANDO VARGAS </t>
  </si>
  <si>
    <t>CPS-040-2024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</si>
</sst>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164" formatCode="_-&quot;$&quot;* #,##0_-;\-&quot;$&quot;* #,##0_-;_-&quot;$&quot;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sz val="11"/>
      <name val="Calibri"/>
      <family val="2"/>
    </font>
    <font>
      <sz val="9"/>
      <color rgb="FF000000"/>
      <name val="Arial"/>
      <family val="2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0"/>
      </left>
      <right style="thin">
        <color indexed="64"/>
      </right>
      <top/>
      <bottom style="medium">
        <color theme="0"/>
      </bottom>
      <diagonal/>
    </border>
    <border>
      <left style="thin">
        <color indexed="64"/>
      </left>
      <right style="thin">
        <color indexed="64"/>
      </right>
      <top/>
      <bottom style="medium">
        <color theme="0"/>
      </bottom>
      <diagonal/>
    </border>
    <border>
      <left style="thin">
        <color indexed="64"/>
      </left>
      <right/>
      <top/>
      <bottom style="medium">
        <color theme="0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4" fillId="0" borderId="0"/>
  </cellStyleXfs>
  <cellXfs count="55">
    <xf numFmtId="0" fontId="0" fillId="0" borderId="0" xfId="0"/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/>
    </xf>
    <xf numFmtId="0" fontId="4" fillId="0" borderId="2" xfId="3" applyBorder="1" applyAlignment="1">
      <alignment horizontal="center" vertical="center" wrapText="1"/>
    </xf>
    <xf numFmtId="0" fontId="4" fillId="0" borderId="2" xfId="3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5" fontId="0" fillId="0" borderId="2" xfId="0" applyNumberFormat="1" applyBorder="1" applyAlignment="1">
      <alignment horizontal="center" vertical="center"/>
    </xf>
    <xf numFmtId="42" fontId="0" fillId="0" borderId="2" xfId="2" applyFont="1" applyFill="1" applyBorder="1" applyAlignment="1">
      <alignment horizontal="center" vertical="center"/>
    </xf>
    <xf numFmtId="42" fontId="0" fillId="0" borderId="2" xfId="0" applyNumberForma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4" fillId="3" borderId="2" xfId="3" applyFill="1" applyBorder="1" applyAlignment="1">
      <alignment horizontal="center" vertical="center" wrapText="1"/>
    </xf>
    <xf numFmtId="42" fontId="0" fillId="0" borderId="2" xfId="2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15" fontId="0" fillId="0" borderId="2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2" xfId="0" applyBorder="1"/>
    <xf numFmtId="0" fontId="4" fillId="0" borderId="1" xfId="3" applyBorder="1" applyAlignment="1">
      <alignment horizontal="center" vertical="center" wrapText="1"/>
    </xf>
    <xf numFmtId="0" fontId="4" fillId="0" borderId="1" xfId="3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42" fontId="0" fillId="0" borderId="1" xfId="2" applyFont="1" applyFill="1" applyBorder="1" applyAlignment="1">
      <alignment horizontal="center" vertical="center"/>
    </xf>
    <xf numFmtId="42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15" fontId="0" fillId="0" borderId="0" xfId="0" applyNumberForma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2" fontId="0" fillId="0" borderId="2" xfId="0" quotePrefix="1" applyNumberForma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16" fontId="0" fillId="0" borderId="2" xfId="0" applyNumberFormat="1" applyBorder="1" applyAlignment="1">
      <alignment horizontal="center" vertical="center" wrapText="1"/>
    </xf>
    <xf numFmtId="0" fontId="6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164" fontId="0" fillId="0" borderId="2" xfId="1" applyNumberFormat="1" applyFont="1" applyBorder="1" applyAlignment="1">
      <alignment vertical="center"/>
    </xf>
    <xf numFmtId="164" fontId="0" fillId="0" borderId="2" xfId="1" applyNumberFormat="1" applyFont="1" applyBorder="1" applyAlignment="1">
      <alignment horizontal="center" vertical="center"/>
    </xf>
    <xf numFmtId="164" fontId="0" fillId="0" borderId="2" xfId="1" applyNumberFormat="1" applyFont="1" applyFill="1" applyBorder="1" applyAlignment="1">
      <alignment vertical="center"/>
    </xf>
    <xf numFmtId="164" fontId="0" fillId="0" borderId="2" xfId="1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</cellXfs>
  <cellStyles count="4">
    <cellStyle name="Moneda" xfId="1" builtinId="4"/>
    <cellStyle name="Moneda [0]" xfId="2" builtinId="7"/>
    <cellStyle name="Normal" xfId="0" builtinId="0"/>
    <cellStyle name="Normal 2" xfId="3" xr:uid="{38C7FB70-5820-43B7-A9D9-3800601AC51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3"/>
  <sheetViews>
    <sheetView tabSelected="1" topLeftCell="A28" workbookViewId="0">
      <selection activeCell="A29" sqref="A29"/>
    </sheetView>
  </sheetViews>
  <sheetFormatPr baseColWidth="10" defaultColWidth="9.140625" defaultRowHeight="15" x14ac:dyDescent="0.25"/>
  <cols>
    <col min="1" max="1" width="5.140625" customWidth="1"/>
    <col min="2" max="2" width="13.7109375" bestFit="1" customWidth="1"/>
    <col min="3" max="3" width="14.140625" customWidth="1"/>
    <col min="4" max="4" width="20.140625" customWidth="1"/>
    <col min="5" max="5" width="14" customWidth="1"/>
    <col min="6" max="6" width="15.42578125" customWidth="1"/>
    <col min="7" max="7" width="21.85546875" customWidth="1"/>
    <col min="8" max="8" width="13.7109375" bestFit="1" customWidth="1"/>
    <col min="9" max="9" width="34" customWidth="1"/>
    <col min="10" max="10" width="16" customWidth="1"/>
    <col min="11" max="11" width="50.7109375" bestFit="1" customWidth="1"/>
    <col min="12" max="12" width="14" customWidth="1"/>
    <col min="13" max="13" width="14.42578125" customWidth="1"/>
    <col min="14" max="14" width="13" bestFit="1" customWidth="1"/>
    <col min="15" max="15" width="17" customWidth="1"/>
    <col min="16" max="16" width="13.85546875" customWidth="1"/>
    <col min="17" max="17" width="13" customWidth="1"/>
    <col min="18" max="18" width="14.42578125" customWidth="1"/>
    <col min="19" max="19" width="15.42578125" customWidth="1"/>
    <col min="20" max="20" width="15.140625" customWidth="1"/>
    <col min="21" max="21" width="14.5703125" customWidth="1"/>
    <col min="22" max="22" width="17.42578125" customWidth="1"/>
    <col min="23" max="23" width="15.140625" customWidth="1"/>
    <col min="24" max="24" width="14.7109375" customWidth="1"/>
    <col min="25" max="25" width="16.7109375" customWidth="1"/>
  </cols>
  <sheetData>
    <row r="1" spans="1:25" ht="21" x14ac:dyDescent="0.35">
      <c r="A1" s="51" t="s">
        <v>150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</row>
    <row r="2" spans="1:25" s="42" customFormat="1" ht="45.75" thickBot="1" x14ac:dyDescent="0.3">
      <c r="A2" s="36" t="s">
        <v>0</v>
      </c>
      <c r="B2" s="37" t="s">
        <v>1</v>
      </c>
      <c r="C2" s="37" t="s">
        <v>2</v>
      </c>
      <c r="D2" s="37" t="s">
        <v>3</v>
      </c>
      <c r="E2" s="37" t="s">
        <v>4</v>
      </c>
      <c r="F2" s="37" t="s">
        <v>5</v>
      </c>
      <c r="G2" s="37" t="s">
        <v>6</v>
      </c>
      <c r="H2" s="37" t="s">
        <v>7</v>
      </c>
      <c r="I2" s="37" t="s">
        <v>8</v>
      </c>
      <c r="J2" s="37" t="s">
        <v>9</v>
      </c>
      <c r="K2" s="37" t="s">
        <v>10</v>
      </c>
      <c r="L2" s="37" t="s">
        <v>11</v>
      </c>
      <c r="M2" s="37" t="s">
        <v>12</v>
      </c>
      <c r="N2" s="37" t="s">
        <v>13</v>
      </c>
      <c r="O2" s="37" t="s">
        <v>14</v>
      </c>
      <c r="P2" s="37" t="s">
        <v>15</v>
      </c>
      <c r="Q2" s="37" t="s">
        <v>16</v>
      </c>
      <c r="R2" s="37" t="s">
        <v>17</v>
      </c>
      <c r="S2" s="37" t="s">
        <v>18</v>
      </c>
      <c r="T2" s="38" t="s">
        <v>19</v>
      </c>
      <c r="U2" s="39" t="s">
        <v>20</v>
      </c>
      <c r="V2" s="40" t="s">
        <v>21</v>
      </c>
      <c r="W2" s="40" t="s">
        <v>22</v>
      </c>
      <c r="X2" s="40" t="s">
        <v>23</v>
      </c>
      <c r="Y2" s="41" t="s">
        <v>24</v>
      </c>
    </row>
    <row r="3" spans="1:25" ht="72" x14ac:dyDescent="0.25">
      <c r="A3" s="2">
        <v>1</v>
      </c>
      <c r="B3" s="3" t="s">
        <v>25</v>
      </c>
      <c r="C3" s="4">
        <v>10027473</v>
      </c>
      <c r="D3" s="5" t="s">
        <v>26</v>
      </c>
      <c r="E3" s="6" t="s">
        <v>27</v>
      </c>
      <c r="F3" s="6" t="s">
        <v>28</v>
      </c>
      <c r="G3" s="5" t="s">
        <v>29</v>
      </c>
      <c r="H3" s="5" t="s">
        <v>30</v>
      </c>
      <c r="I3" s="5">
        <v>15</v>
      </c>
      <c r="J3" s="7">
        <v>45316</v>
      </c>
      <c r="K3" s="35" t="s">
        <v>31</v>
      </c>
      <c r="L3" s="2" t="s">
        <v>32</v>
      </c>
      <c r="M3" s="8">
        <v>2500000</v>
      </c>
      <c r="N3" s="9">
        <f t="shared" ref="N3:N12" si="0">M3*4</f>
        <v>10000000</v>
      </c>
      <c r="O3" s="7">
        <v>45327</v>
      </c>
      <c r="P3" s="5">
        <v>105</v>
      </c>
      <c r="Q3" s="7">
        <v>45327</v>
      </c>
      <c r="R3" s="7">
        <v>45327</v>
      </c>
      <c r="S3" s="7">
        <v>45449</v>
      </c>
      <c r="T3" s="6" t="s">
        <v>33</v>
      </c>
      <c r="U3" s="10">
        <v>1</v>
      </c>
      <c r="V3" s="5" t="s">
        <v>34</v>
      </c>
      <c r="W3" s="7">
        <v>45507</v>
      </c>
      <c r="X3" s="8">
        <v>5000000</v>
      </c>
      <c r="Y3" s="9">
        <f t="shared" ref="Y3:Y12" si="1">N3+X3</f>
        <v>15000000</v>
      </c>
    </row>
    <row r="4" spans="1:25" ht="72" x14ac:dyDescent="0.25">
      <c r="A4" s="2">
        <v>2</v>
      </c>
      <c r="B4" s="11" t="s">
        <v>35</v>
      </c>
      <c r="C4" s="4">
        <v>1094953144</v>
      </c>
      <c r="D4" s="5" t="s">
        <v>26</v>
      </c>
      <c r="E4" s="6" t="s">
        <v>27</v>
      </c>
      <c r="F4" s="6" t="s">
        <v>28</v>
      </c>
      <c r="G4" s="5" t="s">
        <v>36</v>
      </c>
      <c r="H4" s="5" t="s">
        <v>37</v>
      </c>
      <c r="I4" s="5">
        <v>16</v>
      </c>
      <c r="J4" s="7">
        <v>45316</v>
      </c>
      <c r="K4" s="35" t="s">
        <v>31</v>
      </c>
      <c r="L4" s="2" t="s">
        <v>32</v>
      </c>
      <c r="M4" s="12">
        <v>2500000</v>
      </c>
      <c r="N4" s="12">
        <f t="shared" si="0"/>
        <v>10000000</v>
      </c>
      <c r="O4" s="7">
        <v>45327</v>
      </c>
      <c r="P4" s="5">
        <v>104</v>
      </c>
      <c r="Q4" s="7">
        <v>45327</v>
      </c>
      <c r="R4" s="7">
        <v>45327</v>
      </c>
      <c r="S4" s="7">
        <v>45449</v>
      </c>
      <c r="T4" s="6" t="s">
        <v>33</v>
      </c>
      <c r="U4" s="10">
        <v>1</v>
      </c>
      <c r="V4" s="5" t="s">
        <v>34</v>
      </c>
      <c r="W4" s="7">
        <v>45507</v>
      </c>
      <c r="X4" s="8">
        <v>5000000</v>
      </c>
      <c r="Y4" s="9">
        <f t="shared" si="1"/>
        <v>15000000</v>
      </c>
    </row>
    <row r="5" spans="1:25" ht="77.25" customHeight="1" x14ac:dyDescent="0.25">
      <c r="A5" s="2">
        <v>3</v>
      </c>
      <c r="B5" s="3" t="s">
        <v>38</v>
      </c>
      <c r="C5" s="4">
        <v>41923033</v>
      </c>
      <c r="D5" s="5" t="s">
        <v>26</v>
      </c>
      <c r="E5" s="6" t="s">
        <v>27</v>
      </c>
      <c r="F5" s="6" t="s">
        <v>39</v>
      </c>
      <c r="G5" s="5"/>
      <c r="H5" s="5" t="s">
        <v>40</v>
      </c>
      <c r="I5" s="5">
        <v>28</v>
      </c>
      <c r="J5" s="7">
        <v>45315</v>
      </c>
      <c r="K5" s="35" t="s">
        <v>41</v>
      </c>
      <c r="L5" s="2" t="s">
        <v>32</v>
      </c>
      <c r="M5" s="12">
        <v>2250000</v>
      </c>
      <c r="N5" s="12">
        <f t="shared" si="0"/>
        <v>9000000</v>
      </c>
      <c r="O5" s="7">
        <v>45327</v>
      </c>
      <c r="P5" s="5">
        <v>117</v>
      </c>
      <c r="Q5" s="7">
        <v>45328</v>
      </c>
      <c r="R5" s="7">
        <v>45327</v>
      </c>
      <c r="S5" s="7">
        <v>45447</v>
      </c>
      <c r="T5" s="6" t="s">
        <v>42</v>
      </c>
      <c r="U5" s="10">
        <v>1</v>
      </c>
      <c r="V5" s="5" t="s">
        <v>34</v>
      </c>
      <c r="W5" s="7">
        <v>45508</v>
      </c>
      <c r="X5" s="8">
        <v>4500000</v>
      </c>
      <c r="Y5" s="9">
        <f t="shared" si="1"/>
        <v>13500000</v>
      </c>
    </row>
    <row r="6" spans="1:25" ht="72" x14ac:dyDescent="0.25">
      <c r="A6" s="2">
        <v>4</v>
      </c>
      <c r="B6" s="3" t="s">
        <v>43</v>
      </c>
      <c r="C6" s="4">
        <v>1094955149</v>
      </c>
      <c r="D6" s="5" t="s">
        <v>26</v>
      </c>
      <c r="E6" s="6" t="s">
        <v>44</v>
      </c>
      <c r="F6" s="6" t="s">
        <v>45</v>
      </c>
      <c r="G6" s="5" t="s">
        <v>46</v>
      </c>
      <c r="H6" s="5" t="s">
        <v>47</v>
      </c>
      <c r="I6" s="5">
        <v>14</v>
      </c>
      <c r="J6" s="7" t="s">
        <v>48</v>
      </c>
      <c r="K6" s="35" t="s">
        <v>49</v>
      </c>
      <c r="L6" s="2" t="s">
        <v>32</v>
      </c>
      <c r="M6" s="8">
        <v>3000000</v>
      </c>
      <c r="N6" s="9">
        <f t="shared" si="0"/>
        <v>12000000</v>
      </c>
      <c r="O6" s="7">
        <v>45327</v>
      </c>
      <c r="P6" s="5">
        <v>118</v>
      </c>
      <c r="Q6" s="7">
        <v>45328</v>
      </c>
      <c r="R6" s="7">
        <v>45327</v>
      </c>
      <c r="S6" s="7">
        <v>45447</v>
      </c>
      <c r="T6" s="6" t="s">
        <v>50</v>
      </c>
      <c r="U6" s="10"/>
      <c r="V6" s="5"/>
      <c r="W6" s="7"/>
      <c r="X6" s="8"/>
      <c r="Y6" s="9">
        <f t="shared" si="1"/>
        <v>12000000</v>
      </c>
    </row>
    <row r="7" spans="1:25" ht="45" x14ac:dyDescent="0.25">
      <c r="A7" s="2">
        <v>5</v>
      </c>
      <c r="B7" s="11" t="s">
        <v>51</v>
      </c>
      <c r="C7" s="4" t="s">
        <v>52</v>
      </c>
      <c r="D7" s="5" t="s">
        <v>26</v>
      </c>
      <c r="E7" s="6" t="s">
        <v>27</v>
      </c>
      <c r="F7" s="6" t="s">
        <v>53</v>
      </c>
      <c r="G7" s="5" t="s">
        <v>54</v>
      </c>
      <c r="H7" s="5" t="s">
        <v>55</v>
      </c>
      <c r="I7" s="5">
        <v>34</v>
      </c>
      <c r="J7" s="7">
        <v>45322</v>
      </c>
      <c r="K7" s="35" t="s">
        <v>56</v>
      </c>
      <c r="L7" s="2" t="s">
        <v>32</v>
      </c>
      <c r="M7" s="8">
        <v>2100000</v>
      </c>
      <c r="N7" s="9">
        <f t="shared" si="0"/>
        <v>8400000</v>
      </c>
      <c r="O7" s="7">
        <v>45327</v>
      </c>
      <c r="P7" s="5">
        <v>113</v>
      </c>
      <c r="Q7" s="7">
        <v>45328</v>
      </c>
      <c r="R7" s="7">
        <v>45327</v>
      </c>
      <c r="S7" s="7">
        <v>45447</v>
      </c>
      <c r="T7" s="6" t="s">
        <v>57</v>
      </c>
      <c r="U7" s="10"/>
      <c r="V7" s="5"/>
      <c r="W7" s="7"/>
      <c r="X7" s="8"/>
      <c r="Y7" s="9">
        <f t="shared" si="1"/>
        <v>8400000</v>
      </c>
    </row>
    <row r="8" spans="1:25" ht="45" x14ac:dyDescent="0.25">
      <c r="A8" s="2">
        <v>6</v>
      </c>
      <c r="B8" s="3" t="s">
        <v>58</v>
      </c>
      <c r="C8" s="4">
        <v>1094959329</v>
      </c>
      <c r="D8" s="5" t="s">
        <v>26</v>
      </c>
      <c r="E8" s="6" t="s">
        <v>27</v>
      </c>
      <c r="F8" s="6" t="s">
        <v>59</v>
      </c>
      <c r="G8" s="5" t="s">
        <v>60</v>
      </c>
      <c r="H8" s="5" t="s">
        <v>61</v>
      </c>
      <c r="I8" s="5">
        <v>33</v>
      </c>
      <c r="J8" s="7">
        <v>45322</v>
      </c>
      <c r="K8" s="35" t="s">
        <v>56</v>
      </c>
      <c r="L8" s="2" t="s">
        <v>32</v>
      </c>
      <c r="M8" s="8">
        <v>2100000</v>
      </c>
      <c r="N8" s="9">
        <f t="shared" si="0"/>
        <v>8400000</v>
      </c>
      <c r="O8" s="7">
        <v>45328</v>
      </c>
      <c r="P8" s="5">
        <v>114</v>
      </c>
      <c r="Q8" s="7">
        <v>45328</v>
      </c>
      <c r="R8" s="7">
        <v>45328</v>
      </c>
      <c r="S8" s="7">
        <v>45448</v>
      </c>
      <c r="T8" s="13" t="s">
        <v>57</v>
      </c>
      <c r="U8" s="10"/>
      <c r="V8" s="5"/>
      <c r="W8" s="7"/>
      <c r="X8" s="8"/>
      <c r="Y8" s="9">
        <f t="shared" si="1"/>
        <v>8400000</v>
      </c>
    </row>
    <row r="9" spans="1:25" ht="48" x14ac:dyDescent="0.25">
      <c r="A9" s="2">
        <v>7</v>
      </c>
      <c r="B9" s="3" t="s">
        <v>62</v>
      </c>
      <c r="C9" s="4">
        <v>1094933589</v>
      </c>
      <c r="D9" s="5" t="s">
        <v>26</v>
      </c>
      <c r="E9" s="6" t="s">
        <v>44</v>
      </c>
      <c r="F9" s="6" t="s">
        <v>45</v>
      </c>
      <c r="G9" s="5" t="s">
        <v>63</v>
      </c>
      <c r="H9" s="5" t="s">
        <v>64</v>
      </c>
      <c r="I9" s="5">
        <v>32</v>
      </c>
      <c r="J9" s="7">
        <v>45322</v>
      </c>
      <c r="K9" s="35" t="s">
        <v>65</v>
      </c>
      <c r="L9" s="2" t="s">
        <v>32</v>
      </c>
      <c r="M9" s="8">
        <v>3000000</v>
      </c>
      <c r="N9" s="9">
        <f t="shared" si="0"/>
        <v>12000000</v>
      </c>
      <c r="O9" s="7">
        <v>45327</v>
      </c>
      <c r="P9" s="5">
        <v>115</v>
      </c>
      <c r="Q9" s="7">
        <v>45328</v>
      </c>
      <c r="R9" s="7">
        <v>45327</v>
      </c>
      <c r="S9" s="7">
        <v>45447</v>
      </c>
      <c r="T9" s="6" t="s">
        <v>50</v>
      </c>
      <c r="U9" s="10">
        <v>1</v>
      </c>
      <c r="V9" s="5" t="s">
        <v>34</v>
      </c>
      <c r="W9" s="7">
        <v>45508</v>
      </c>
      <c r="X9" s="8">
        <v>6000000</v>
      </c>
      <c r="Y9" s="9">
        <f t="shared" si="1"/>
        <v>18000000</v>
      </c>
    </row>
    <row r="10" spans="1:25" ht="48" x14ac:dyDescent="0.25">
      <c r="A10" s="2">
        <v>8</v>
      </c>
      <c r="B10" s="3" t="s">
        <v>66</v>
      </c>
      <c r="C10" s="4">
        <v>1053788385</v>
      </c>
      <c r="D10" s="5" t="s">
        <v>26</v>
      </c>
      <c r="E10" s="6" t="s">
        <v>67</v>
      </c>
      <c r="F10" s="6" t="s">
        <v>68</v>
      </c>
      <c r="G10" s="5" t="s">
        <v>69</v>
      </c>
      <c r="H10" s="5" t="s">
        <v>70</v>
      </c>
      <c r="I10" s="5">
        <v>31</v>
      </c>
      <c r="J10" s="7">
        <v>45322</v>
      </c>
      <c r="K10" s="35" t="s">
        <v>71</v>
      </c>
      <c r="L10" s="2" t="s">
        <v>32</v>
      </c>
      <c r="M10" s="8">
        <v>3000000</v>
      </c>
      <c r="N10" s="9">
        <f t="shared" si="0"/>
        <v>12000000</v>
      </c>
      <c r="O10" s="7">
        <v>45327</v>
      </c>
      <c r="P10" s="5">
        <v>116</v>
      </c>
      <c r="Q10" s="7">
        <v>45328</v>
      </c>
      <c r="R10" s="7">
        <v>45327</v>
      </c>
      <c r="S10" s="7">
        <v>45447</v>
      </c>
      <c r="T10" s="13" t="s">
        <v>72</v>
      </c>
      <c r="U10" s="10"/>
      <c r="V10" s="5"/>
      <c r="W10" s="7"/>
      <c r="X10" s="8"/>
      <c r="Y10" s="9">
        <f t="shared" si="1"/>
        <v>12000000</v>
      </c>
    </row>
    <row r="11" spans="1:25" ht="55.5" customHeight="1" x14ac:dyDescent="0.25">
      <c r="A11" s="2">
        <v>9</v>
      </c>
      <c r="B11" s="3" t="s">
        <v>73</v>
      </c>
      <c r="C11" s="4" t="s">
        <v>74</v>
      </c>
      <c r="D11" s="5" t="s">
        <v>26</v>
      </c>
      <c r="E11" s="6" t="s">
        <v>44</v>
      </c>
      <c r="F11" s="6" t="s">
        <v>45</v>
      </c>
      <c r="G11" s="6" t="s">
        <v>75</v>
      </c>
      <c r="H11" s="6" t="s">
        <v>76</v>
      </c>
      <c r="I11" s="6">
        <v>37</v>
      </c>
      <c r="J11" s="14">
        <v>45342</v>
      </c>
      <c r="K11" s="35" t="s">
        <v>77</v>
      </c>
      <c r="L11" s="2" t="s">
        <v>32</v>
      </c>
      <c r="M11" s="12">
        <v>3000000</v>
      </c>
      <c r="N11" s="9">
        <f t="shared" si="0"/>
        <v>12000000</v>
      </c>
      <c r="O11" s="7">
        <v>45328</v>
      </c>
      <c r="P11" s="5">
        <v>112</v>
      </c>
      <c r="Q11" s="7">
        <v>45328</v>
      </c>
      <c r="R11" s="7">
        <v>45328</v>
      </c>
      <c r="S11" s="7">
        <v>45448</v>
      </c>
      <c r="T11" s="6" t="s">
        <v>50</v>
      </c>
      <c r="U11" s="10">
        <v>1</v>
      </c>
      <c r="V11" s="5" t="s">
        <v>34</v>
      </c>
      <c r="W11" s="7">
        <v>45508</v>
      </c>
      <c r="X11" s="8">
        <v>6000000</v>
      </c>
      <c r="Y11" s="9">
        <f t="shared" si="1"/>
        <v>18000000</v>
      </c>
    </row>
    <row r="12" spans="1:25" ht="60" x14ac:dyDescent="0.25">
      <c r="A12" s="2">
        <v>10</v>
      </c>
      <c r="B12" s="3" t="s">
        <v>78</v>
      </c>
      <c r="C12" s="4">
        <v>1097397062</v>
      </c>
      <c r="D12" s="5" t="s">
        <v>26</v>
      </c>
      <c r="E12" s="6" t="s">
        <v>44</v>
      </c>
      <c r="F12" s="6" t="s">
        <v>45</v>
      </c>
      <c r="G12" s="5" t="s">
        <v>79</v>
      </c>
      <c r="H12" s="5" t="s">
        <v>80</v>
      </c>
      <c r="I12" s="5">
        <v>41</v>
      </c>
      <c r="J12" s="7">
        <v>45327</v>
      </c>
      <c r="K12" s="35" t="s">
        <v>77</v>
      </c>
      <c r="L12" s="2" t="s">
        <v>32</v>
      </c>
      <c r="M12" s="8">
        <v>3000000</v>
      </c>
      <c r="N12" s="9">
        <f t="shared" si="0"/>
        <v>12000000</v>
      </c>
      <c r="O12" s="7">
        <v>45329</v>
      </c>
      <c r="P12" s="5">
        <v>123</v>
      </c>
      <c r="Q12" s="7">
        <v>45329</v>
      </c>
      <c r="R12" s="7">
        <v>45329</v>
      </c>
      <c r="S12" s="7">
        <v>45449</v>
      </c>
      <c r="T12" s="6" t="s">
        <v>72</v>
      </c>
      <c r="U12" s="10">
        <v>1</v>
      </c>
      <c r="V12" s="5" t="s">
        <v>34</v>
      </c>
      <c r="W12" s="7">
        <v>45509</v>
      </c>
      <c r="X12" s="8">
        <v>6000000</v>
      </c>
      <c r="Y12" s="9">
        <f t="shared" si="1"/>
        <v>18000000</v>
      </c>
    </row>
    <row r="13" spans="1:25" ht="107.25" customHeight="1" x14ac:dyDescent="0.25">
      <c r="A13" s="2">
        <v>11</v>
      </c>
      <c r="B13" s="17" t="s">
        <v>82</v>
      </c>
      <c r="C13" s="18">
        <v>7554238</v>
      </c>
      <c r="D13" s="2" t="s">
        <v>26</v>
      </c>
      <c r="E13" s="19" t="s">
        <v>27</v>
      </c>
      <c r="F13" s="19" t="s">
        <v>83</v>
      </c>
      <c r="G13" s="20" t="s">
        <v>84</v>
      </c>
      <c r="H13" s="2" t="s">
        <v>85</v>
      </c>
      <c r="I13" s="2">
        <v>44</v>
      </c>
      <c r="J13" s="21">
        <v>45327</v>
      </c>
      <c r="K13" s="43" t="s">
        <v>86</v>
      </c>
      <c r="L13" s="2" t="s">
        <v>32</v>
      </c>
      <c r="M13" s="22">
        <v>2250000</v>
      </c>
      <c r="N13" s="23">
        <f>M13*4</f>
        <v>9000000</v>
      </c>
      <c r="O13" s="21">
        <v>45335</v>
      </c>
      <c r="P13" s="2">
        <v>141</v>
      </c>
      <c r="Q13" s="21">
        <v>45335</v>
      </c>
      <c r="R13" s="21">
        <v>45335</v>
      </c>
      <c r="S13" s="21">
        <v>45455</v>
      </c>
      <c r="T13" s="19" t="s">
        <v>42</v>
      </c>
      <c r="U13" s="24"/>
      <c r="V13" s="24"/>
      <c r="W13" s="24"/>
      <c r="X13" s="24"/>
      <c r="Y13" s="23">
        <f>N13+X13</f>
        <v>9000000</v>
      </c>
    </row>
    <row r="14" spans="1:25" ht="71.25" customHeight="1" x14ac:dyDescent="0.25">
      <c r="A14" s="2">
        <v>12</v>
      </c>
      <c r="B14" s="3" t="s">
        <v>87</v>
      </c>
      <c r="C14" s="4">
        <v>89006886</v>
      </c>
      <c r="D14" s="5" t="s">
        <v>26</v>
      </c>
      <c r="E14" s="6" t="s">
        <v>27</v>
      </c>
      <c r="F14" s="6" t="s">
        <v>39</v>
      </c>
      <c r="G14" s="5" t="s">
        <v>88</v>
      </c>
      <c r="H14" s="5" t="s">
        <v>89</v>
      </c>
      <c r="I14" s="5">
        <v>43</v>
      </c>
      <c r="J14" s="7">
        <v>45327</v>
      </c>
      <c r="K14" s="35" t="s">
        <v>90</v>
      </c>
      <c r="L14" s="2" t="s">
        <v>32</v>
      </c>
      <c r="M14" s="8">
        <v>2250000</v>
      </c>
      <c r="N14" s="9">
        <f>M14*4</f>
        <v>9000000</v>
      </c>
      <c r="O14" s="7">
        <v>45335</v>
      </c>
      <c r="P14" s="5">
        <v>142</v>
      </c>
      <c r="Q14" s="7">
        <v>45335</v>
      </c>
      <c r="R14" s="7">
        <v>45335</v>
      </c>
      <c r="S14" s="7">
        <v>45455</v>
      </c>
      <c r="T14" s="6" t="s">
        <v>91</v>
      </c>
      <c r="U14" s="10">
        <v>1</v>
      </c>
      <c r="V14" s="5" t="s">
        <v>34</v>
      </c>
      <c r="W14" s="7">
        <v>45515</v>
      </c>
      <c r="X14" s="8">
        <v>4500000</v>
      </c>
      <c r="Y14" s="9">
        <f>N14+X14</f>
        <v>13500000</v>
      </c>
    </row>
    <row r="15" spans="1:25" ht="57" customHeight="1" x14ac:dyDescent="0.25">
      <c r="A15" s="2">
        <v>13</v>
      </c>
      <c r="B15" s="3" t="s">
        <v>92</v>
      </c>
      <c r="C15" s="4">
        <v>24605242</v>
      </c>
      <c r="D15" s="5" t="s">
        <v>26</v>
      </c>
      <c r="E15" s="6" t="s">
        <v>93</v>
      </c>
      <c r="F15" s="6" t="s">
        <v>94</v>
      </c>
      <c r="G15" s="25" t="s">
        <v>95</v>
      </c>
      <c r="H15" s="5" t="s">
        <v>96</v>
      </c>
      <c r="I15" s="5">
        <v>55</v>
      </c>
      <c r="J15" s="7">
        <v>45331</v>
      </c>
      <c r="K15" s="35" t="s">
        <v>97</v>
      </c>
      <c r="L15" s="2" t="s">
        <v>98</v>
      </c>
      <c r="M15" s="12">
        <v>3000000</v>
      </c>
      <c r="N15" s="12">
        <f>M15*2</f>
        <v>6000000</v>
      </c>
      <c r="O15" s="7">
        <v>45335</v>
      </c>
      <c r="P15" s="5">
        <v>140</v>
      </c>
      <c r="Q15" s="7">
        <v>45335</v>
      </c>
      <c r="R15" s="7">
        <v>45335</v>
      </c>
      <c r="S15" s="7">
        <v>45394</v>
      </c>
      <c r="T15" s="6" t="s">
        <v>99</v>
      </c>
      <c r="U15" s="10"/>
      <c r="V15" s="5"/>
      <c r="W15" s="7"/>
      <c r="X15" s="8"/>
      <c r="Y15" s="9">
        <f>N15+X15</f>
        <v>6000000</v>
      </c>
    </row>
    <row r="16" spans="1:25" ht="68.25" customHeight="1" x14ac:dyDescent="0.25">
      <c r="A16" s="2">
        <v>14</v>
      </c>
      <c r="B16" s="3" t="s">
        <v>100</v>
      </c>
      <c r="C16" s="4">
        <v>66964434</v>
      </c>
      <c r="D16" s="26" t="s">
        <v>26</v>
      </c>
      <c r="E16" s="27" t="s">
        <v>101</v>
      </c>
      <c r="F16" s="6" t="s">
        <v>102</v>
      </c>
      <c r="G16" s="25" t="s">
        <v>103</v>
      </c>
      <c r="H16" s="5" t="s">
        <v>104</v>
      </c>
      <c r="I16" s="5">
        <v>54</v>
      </c>
      <c r="J16" s="7">
        <v>45331</v>
      </c>
      <c r="K16" s="35" t="s">
        <v>105</v>
      </c>
      <c r="L16" s="2" t="s">
        <v>32</v>
      </c>
      <c r="M16" s="8">
        <v>3000000</v>
      </c>
      <c r="N16" s="9">
        <f>M16*4</f>
        <v>12000000</v>
      </c>
      <c r="O16" s="7">
        <v>45335</v>
      </c>
      <c r="P16" s="5">
        <v>139</v>
      </c>
      <c r="Q16" s="7">
        <v>45335</v>
      </c>
      <c r="R16" s="7">
        <v>45336</v>
      </c>
      <c r="S16" s="7">
        <v>45456</v>
      </c>
      <c r="T16" s="6" t="s">
        <v>106</v>
      </c>
      <c r="U16" s="10"/>
      <c r="V16" s="5"/>
      <c r="W16" s="7"/>
      <c r="X16" s="8"/>
      <c r="Y16" s="9">
        <f>N16+X16</f>
        <v>12000000</v>
      </c>
    </row>
    <row r="17" spans="1:25" ht="72" x14ac:dyDescent="0.25">
      <c r="A17" s="2">
        <v>15</v>
      </c>
      <c r="B17" s="3" t="s">
        <v>107</v>
      </c>
      <c r="C17" s="4">
        <v>7709331</v>
      </c>
      <c r="D17" s="5" t="s">
        <v>26</v>
      </c>
      <c r="E17" s="6" t="s">
        <v>108</v>
      </c>
      <c r="F17" s="6" t="s">
        <v>39</v>
      </c>
      <c r="G17" s="5" t="s">
        <v>109</v>
      </c>
      <c r="H17" s="5" t="s">
        <v>110</v>
      </c>
      <c r="I17" s="15">
        <v>60</v>
      </c>
      <c r="J17" s="28">
        <v>45336</v>
      </c>
      <c r="K17" s="35" t="s">
        <v>111</v>
      </c>
      <c r="L17" s="2" t="s">
        <v>32</v>
      </c>
      <c r="M17" s="8">
        <v>3500000</v>
      </c>
      <c r="N17" s="9">
        <f>M17*4</f>
        <v>14000000</v>
      </c>
      <c r="O17" s="7">
        <v>45337</v>
      </c>
      <c r="P17" s="15">
        <v>186</v>
      </c>
      <c r="Q17" s="7">
        <v>45337</v>
      </c>
      <c r="R17" s="7">
        <v>45337</v>
      </c>
      <c r="S17" s="7">
        <v>45457</v>
      </c>
      <c r="T17" s="6" t="s">
        <v>42</v>
      </c>
      <c r="U17" s="29"/>
      <c r="V17" s="29"/>
      <c r="W17" s="29"/>
      <c r="X17" s="5"/>
      <c r="Y17" s="30">
        <f t="shared" ref="Y17:Y24" si="2">N17+X17</f>
        <v>14000000</v>
      </c>
    </row>
    <row r="18" spans="1:25" ht="64.5" customHeight="1" x14ac:dyDescent="0.25">
      <c r="A18" s="2">
        <v>16</v>
      </c>
      <c r="B18" s="3" t="s">
        <v>112</v>
      </c>
      <c r="C18" s="4">
        <v>7545258</v>
      </c>
      <c r="D18" s="5" t="s">
        <v>26</v>
      </c>
      <c r="E18" s="6" t="s">
        <v>101</v>
      </c>
      <c r="F18" s="6" t="s">
        <v>39</v>
      </c>
      <c r="G18" s="5" t="s">
        <v>113</v>
      </c>
      <c r="H18" s="5" t="s">
        <v>114</v>
      </c>
      <c r="I18" s="5">
        <v>59</v>
      </c>
      <c r="J18" s="7">
        <v>45336</v>
      </c>
      <c r="K18" s="35" t="s">
        <v>115</v>
      </c>
      <c r="L18" s="2" t="s">
        <v>32</v>
      </c>
      <c r="M18" s="8">
        <v>3000000</v>
      </c>
      <c r="N18" s="9">
        <f>M18*4</f>
        <v>12000000</v>
      </c>
      <c r="O18" s="7">
        <v>45337</v>
      </c>
      <c r="P18" s="5">
        <v>187</v>
      </c>
      <c r="Q18" s="7">
        <v>45338</v>
      </c>
      <c r="R18" s="7">
        <v>45338</v>
      </c>
      <c r="S18" s="7">
        <v>45458</v>
      </c>
      <c r="T18" s="6" t="s">
        <v>91</v>
      </c>
      <c r="U18" s="13">
        <v>1</v>
      </c>
      <c r="V18" s="31" t="s">
        <v>34</v>
      </c>
      <c r="W18" s="32">
        <v>45518</v>
      </c>
      <c r="X18" s="10">
        <v>6000000</v>
      </c>
      <c r="Y18" s="9">
        <f t="shared" si="2"/>
        <v>18000000</v>
      </c>
    </row>
    <row r="19" spans="1:25" ht="64.5" customHeight="1" x14ac:dyDescent="0.25">
      <c r="A19" s="2">
        <v>17</v>
      </c>
      <c r="B19" s="3" t="s">
        <v>116</v>
      </c>
      <c r="C19" s="4">
        <v>18392740</v>
      </c>
      <c r="D19" s="6" t="s">
        <v>117</v>
      </c>
      <c r="E19" s="6" t="s">
        <v>101</v>
      </c>
      <c r="F19" s="6" t="s">
        <v>39</v>
      </c>
      <c r="G19" s="5" t="s">
        <v>118</v>
      </c>
      <c r="H19" s="5" t="s">
        <v>119</v>
      </c>
      <c r="I19" s="5">
        <v>45</v>
      </c>
      <c r="J19" s="7">
        <v>45329</v>
      </c>
      <c r="K19" s="35" t="s">
        <v>120</v>
      </c>
      <c r="L19" s="2" t="s">
        <v>121</v>
      </c>
      <c r="M19" s="8">
        <v>3000000</v>
      </c>
      <c r="N19" s="9">
        <f>M19*3</f>
        <v>9000000</v>
      </c>
      <c r="O19" s="7">
        <v>45342</v>
      </c>
      <c r="P19" s="5">
        <v>189</v>
      </c>
      <c r="Q19" s="7">
        <v>45342</v>
      </c>
      <c r="R19" s="7">
        <v>45342</v>
      </c>
      <c r="S19" s="7">
        <v>45431</v>
      </c>
      <c r="T19" s="6" t="s">
        <v>42</v>
      </c>
      <c r="U19" s="13"/>
      <c r="V19" s="31"/>
      <c r="W19" s="32"/>
      <c r="X19" s="10"/>
      <c r="Y19" s="9">
        <f t="shared" si="2"/>
        <v>9000000</v>
      </c>
    </row>
    <row r="20" spans="1:25" ht="47.25" customHeight="1" x14ac:dyDescent="0.25">
      <c r="A20" s="2">
        <v>18</v>
      </c>
      <c r="B20" s="3" t="s">
        <v>122</v>
      </c>
      <c r="C20" s="4">
        <v>1094905264</v>
      </c>
      <c r="D20" s="5" t="s">
        <v>26</v>
      </c>
      <c r="E20" s="6" t="s">
        <v>123</v>
      </c>
      <c r="F20" s="6" t="s">
        <v>124</v>
      </c>
      <c r="G20" s="5" t="s">
        <v>125</v>
      </c>
      <c r="H20" s="5" t="s">
        <v>126</v>
      </c>
      <c r="I20" s="5">
        <v>42</v>
      </c>
      <c r="J20" s="7">
        <v>45342</v>
      </c>
      <c r="K20" s="35" t="s">
        <v>127</v>
      </c>
      <c r="L20" s="5" t="s">
        <v>128</v>
      </c>
      <c r="M20" s="8">
        <v>2250000</v>
      </c>
      <c r="N20" s="9">
        <f>M20*4</f>
        <v>9000000</v>
      </c>
      <c r="O20" s="7">
        <v>45342</v>
      </c>
      <c r="P20" s="5">
        <v>190</v>
      </c>
      <c r="Q20" s="7">
        <v>45342</v>
      </c>
      <c r="R20" s="7">
        <v>45342</v>
      </c>
      <c r="S20" s="7">
        <v>45341</v>
      </c>
      <c r="T20" s="6" t="s">
        <v>129</v>
      </c>
      <c r="U20" s="13">
        <v>1</v>
      </c>
      <c r="V20" s="31" t="s">
        <v>34</v>
      </c>
      <c r="W20" s="32">
        <v>45522</v>
      </c>
      <c r="X20" s="10">
        <v>4500000</v>
      </c>
      <c r="Y20" s="9">
        <f t="shared" si="2"/>
        <v>13500000</v>
      </c>
    </row>
    <row r="21" spans="1:25" ht="47.25" customHeight="1" x14ac:dyDescent="0.25">
      <c r="A21" s="2">
        <v>19</v>
      </c>
      <c r="B21" s="3" t="s">
        <v>130</v>
      </c>
      <c r="C21" s="4">
        <v>21856266</v>
      </c>
      <c r="D21" s="6" t="s">
        <v>117</v>
      </c>
      <c r="E21" s="6" t="s">
        <v>123</v>
      </c>
      <c r="F21" s="6" t="s">
        <v>131</v>
      </c>
      <c r="G21" s="5" t="s">
        <v>132</v>
      </c>
      <c r="H21" s="5" t="s">
        <v>133</v>
      </c>
      <c r="I21" s="5">
        <v>67</v>
      </c>
      <c r="J21" s="7">
        <v>45338</v>
      </c>
      <c r="K21" s="35" t="s">
        <v>56</v>
      </c>
      <c r="L21" s="5" t="s">
        <v>128</v>
      </c>
      <c r="M21" s="8">
        <v>2100000</v>
      </c>
      <c r="N21" s="9">
        <f>M21*4</f>
        <v>8400000</v>
      </c>
      <c r="O21" s="7">
        <v>45342</v>
      </c>
      <c r="P21" s="5">
        <v>191</v>
      </c>
      <c r="Q21" s="7">
        <v>45342</v>
      </c>
      <c r="R21" s="7">
        <v>45342</v>
      </c>
      <c r="S21" s="7">
        <v>45462</v>
      </c>
      <c r="T21" s="6" t="s">
        <v>57</v>
      </c>
      <c r="U21" s="33"/>
      <c r="V21" s="31"/>
      <c r="W21" s="34"/>
      <c r="X21" s="10"/>
      <c r="Y21" s="9">
        <f t="shared" si="2"/>
        <v>8400000</v>
      </c>
    </row>
    <row r="22" spans="1:25" ht="69.75" customHeight="1" x14ac:dyDescent="0.25">
      <c r="A22" s="2">
        <v>20</v>
      </c>
      <c r="B22" s="3" t="s">
        <v>134</v>
      </c>
      <c r="C22" s="4">
        <v>1093764645</v>
      </c>
      <c r="D22" s="6" t="s">
        <v>117</v>
      </c>
      <c r="E22" s="6" t="s">
        <v>123</v>
      </c>
      <c r="F22" s="6" t="s">
        <v>39</v>
      </c>
      <c r="G22" s="5" t="s">
        <v>135</v>
      </c>
      <c r="H22" s="5" t="s">
        <v>136</v>
      </c>
      <c r="I22" s="5">
        <v>66</v>
      </c>
      <c r="J22" s="7">
        <v>45338</v>
      </c>
      <c r="K22" s="35" t="s">
        <v>137</v>
      </c>
      <c r="L22" s="5" t="s">
        <v>128</v>
      </c>
      <c r="M22" s="8">
        <v>2250000</v>
      </c>
      <c r="N22" s="9">
        <f>M22*4</f>
        <v>9000000</v>
      </c>
      <c r="O22" s="7">
        <v>45342</v>
      </c>
      <c r="P22" s="5">
        <v>192</v>
      </c>
      <c r="Q22" s="7">
        <v>45342</v>
      </c>
      <c r="R22" s="7">
        <v>45342</v>
      </c>
      <c r="S22" s="7">
        <v>45462</v>
      </c>
      <c r="T22" s="6" t="s">
        <v>42</v>
      </c>
      <c r="U22" s="33"/>
      <c r="V22" s="31"/>
      <c r="W22" s="34"/>
      <c r="X22" s="10"/>
      <c r="Y22" s="9">
        <f t="shared" si="2"/>
        <v>9000000</v>
      </c>
    </row>
    <row r="23" spans="1:25" ht="69.75" customHeight="1" x14ac:dyDescent="0.25">
      <c r="A23" s="2">
        <v>21</v>
      </c>
      <c r="B23" s="3" t="s">
        <v>138</v>
      </c>
      <c r="C23" s="4">
        <v>9734919</v>
      </c>
      <c r="D23" s="6" t="s">
        <v>117</v>
      </c>
      <c r="E23" s="6" t="s">
        <v>123</v>
      </c>
      <c r="F23" s="6" t="s">
        <v>139</v>
      </c>
      <c r="G23" s="5" t="s">
        <v>140</v>
      </c>
      <c r="H23" s="5" t="s">
        <v>141</v>
      </c>
      <c r="I23" s="5">
        <v>65</v>
      </c>
      <c r="J23" s="7">
        <v>45338</v>
      </c>
      <c r="K23" s="35" t="s">
        <v>142</v>
      </c>
      <c r="L23" s="6" t="s">
        <v>128</v>
      </c>
      <c r="M23" s="8">
        <v>2500000</v>
      </c>
      <c r="N23" s="9">
        <f>M23*4</f>
        <v>10000000</v>
      </c>
      <c r="O23" s="7">
        <v>45342</v>
      </c>
      <c r="P23" s="5">
        <v>193</v>
      </c>
      <c r="Q23" s="7">
        <v>45342</v>
      </c>
      <c r="R23" s="7">
        <v>45342</v>
      </c>
      <c r="S23" s="7">
        <v>45462</v>
      </c>
      <c r="T23" s="6" t="s">
        <v>72</v>
      </c>
      <c r="U23" s="33"/>
      <c r="V23" s="31"/>
      <c r="W23" s="34"/>
      <c r="X23" s="10"/>
      <c r="Y23" s="9">
        <f t="shared" si="2"/>
        <v>10000000</v>
      </c>
    </row>
    <row r="24" spans="1:25" ht="69.75" customHeight="1" x14ac:dyDescent="0.25">
      <c r="A24" s="2">
        <v>22</v>
      </c>
      <c r="B24" s="3" t="s">
        <v>143</v>
      </c>
      <c r="C24" s="4">
        <v>9773544</v>
      </c>
      <c r="D24" s="6" t="s">
        <v>144</v>
      </c>
      <c r="E24" s="6" t="s">
        <v>123</v>
      </c>
      <c r="F24" s="6" t="s">
        <v>145</v>
      </c>
      <c r="G24" s="5" t="s">
        <v>146</v>
      </c>
      <c r="H24" s="5" t="s">
        <v>147</v>
      </c>
      <c r="I24" s="5">
        <v>64</v>
      </c>
      <c r="J24" s="7">
        <v>45338</v>
      </c>
      <c r="K24" s="35" t="s">
        <v>148</v>
      </c>
      <c r="L24" s="6" t="s">
        <v>32</v>
      </c>
      <c r="M24" s="8">
        <v>2500000</v>
      </c>
      <c r="N24" s="9">
        <f>M24*4</f>
        <v>10000000</v>
      </c>
      <c r="O24" s="7">
        <v>45342</v>
      </c>
      <c r="P24" s="5">
        <v>194</v>
      </c>
      <c r="Q24" s="7">
        <v>45342</v>
      </c>
      <c r="R24" s="7">
        <v>45344</v>
      </c>
      <c r="S24" s="7">
        <v>45464</v>
      </c>
      <c r="T24" s="6" t="s">
        <v>149</v>
      </c>
      <c r="U24" s="33">
        <v>1</v>
      </c>
      <c r="V24" s="31" t="s">
        <v>34</v>
      </c>
      <c r="W24" s="32">
        <v>45526</v>
      </c>
      <c r="X24" s="10">
        <v>5000000</v>
      </c>
      <c r="Y24" s="9">
        <f t="shared" si="2"/>
        <v>15000000</v>
      </c>
    </row>
    <row r="27" spans="1:25" ht="21.75" thickBot="1" x14ac:dyDescent="0.4">
      <c r="A27" s="52" t="s">
        <v>151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4"/>
    </row>
    <row r="28" spans="1:25" s="1" customFormat="1" ht="45" x14ac:dyDescent="0.25">
      <c r="A28" s="44" t="s">
        <v>0</v>
      </c>
      <c r="B28" s="45" t="s">
        <v>152</v>
      </c>
      <c r="C28" s="45" t="s">
        <v>153</v>
      </c>
      <c r="D28" s="45" t="s">
        <v>8</v>
      </c>
      <c r="E28" s="45" t="s">
        <v>9</v>
      </c>
      <c r="F28" s="45" t="s">
        <v>3</v>
      </c>
      <c r="G28" s="45" t="s">
        <v>4</v>
      </c>
      <c r="H28" s="45" t="s">
        <v>6</v>
      </c>
      <c r="I28" s="45" t="s">
        <v>10</v>
      </c>
      <c r="J28" s="45" t="s">
        <v>154</v>
      </c>
      <c r="K28" s="45" t="s">
        <v>155</v>
      </c>
      <c r="L28" s="45" t="s">
        <v>156</v>
      </c>
      <c r="M28" s="45" t="s">
        <v>157</v>
      </c>
      <c r="N28" s="45" t="s">
        <v>158</v>
      </c>
      <c r="O28" s="45" t="s">
        <v>159</v>
      </c>
      <c r="P28" s="45" t="s">
        <v>7</v>
      </c>
      <c r="Q28" s="45" t="s">
        <v>160</v>
      </c>
      <c r="R28" s="45" t="s">
        <v>11</v>
      </c>
      <c r="S28" s="45" t="s">
        <v>161</v>
      </c>
      <c r="T28" s="46" t="s">
        <v>162</v>
      </c>
      <c r="U28" s="46" t="s">
        <v>19</v>
      </c>
      <c r="V28" s="46" t="s">
        <v>20</v>
      </c>
    </row>
    <row r="29" spans="1:25" ht="105" x14ac:dyDescent="0.25">
      <c r="A29" s="29">
        <v>1</v>
      </c>
      <c r="B29" s="5" t="s">
        <v>163</v>
      </c>
      <c r="C29" s="5" t="s">
        <v>164</v>
      </c>
      <c r="D29" s="5">
        <v>5</v>
      </c>
      <c r="E29" s="7">
        <v>45308</v>
      </c>
      <c r="F29" s="5" t="s">
        <v>165</v>
      </c>
      <c r="G29" s="5" t="s">
        <v>166</v>
      </c>
      <c r="H29" s="5" t="s">
        <v>167</v>
      </c>
      <c r="I29" s="6" t="s">
        <v>168</v>
      </c>
      <c r="J29" s="47">
        <v>12701620</v>
      </c>
      <c r="K29" s="7">
        <v>45322</v>
      </c>
      <c r="L29" s="7">
        <v>45324</v>
      </c>
      <c r="M29" s="6" t="s">
        <v>169</v>
      </c>
      <c r="N29" s="6" t="s">
        <v>170</v>
      </c>
      <c r="O29" s="6" t="s">
        <v>171</v>
      </c>
      <c r="P29" s="5" t="s">
        <v>172</v>
      </c>
      <c r="Q29" s="48">
        <v>6000000</v>
      </c>
      <c r="R29" s="5" t="s">
        <v>173</v>
      </c>
      <c r="S29" s="7">
        <v>45327</v>
      </c>
      <c r="T29" s="7">
        <v>45657</v>
      </c>
      <c r="U29" s="6" t="s">
        <v>174</v>
      </c>
      <c r="V29" s="16"/>
    </row>
    <row r="30" spans="1:25" ht="285" x14ac:dyDescent="0.25">
      <c r="A30" s="29">
        <v>2</v>
      </c>
      <c r="B30" s="5" t="s">
        <v>175</v>
      </c>
      <c r="C30" s="5" t="s">
        <v>176</v>
      </c>
      <c r="D30" s="5">
        <v>9</v>
      </c>
      <c r="E30" s="7">
        <v>45310</v>
      </c>
      <c r="F30" s="5" t="s">
        <v>165</v>
      </c>
      <c r="G30" s="5" t="s">
        <v>166</v>
      </c>
      <c r="H30" s="5" t="s">
        <v>177</v>
      </c>
      <c r="I30" s="6" t="s">
        <v>178</v>
      </c>
      <c r="J30" s="49">
        <v>36088574</v>
      </c>
      <c r="K30" s="7">
        <v>45321</v>
      </c>
      <c r="L30" s="7">
        <v>45330</v>
      </c>
      <c r="M30" s="6" t="s">
        <v>81</v>
      </c>
      <c r="N30" s="6" t="s">
        <v>179</v>
      </c>
      <c r="O30" s="6" t="s">
        <v>180</v>
      </c>
      <c r="P30" s="5" t="s">
        <v>181</v>
      </c>
      <c r="Q30" s="50">
        <v>36087766</v>
      </c>
      <c r="R30" s="6" t="s">
        <v>182</v>
      </c>
      <c r="S30" s="7" t="s">
        <v>183</v>
      </c>
      <c r="T30" s="7">
        <v>45414</v>
      </c>
      <c r="U30" s="6" t="s">
        <v>184</v>
      </c>
      <c r="V30" s="34"/>
    </row>
    <row r="31" spans="1:25" ht="72" customHeight="1" x14ac:dyDescent="0.25">
      <c r="A31" s="29">
        <v>3</v>
      </c>
      <c r="B31" s="5" t="s">
        <v>185</v>
      </c>
      <c r="C31" s="6" t="s">
        <v>186</v>
      </c>
      <c r="D31" s="5">
        <v>52</v>
      </c>
      <c r="E31" s="7">
        <v>45331</v>
      </c>
      <c r="F31" s="5" t="s">
        <v>187</v>
      </c>
      <c r="G31" s="6" t="s">
        <v>188</v>
      </c>
      <c r="H31" s="5" t="s">
        <v>189</v>
      </c>
      <c r="I31" s="6" t="s">
        <v>190</v>
      </c>
      <c r="J31" s="49">
        <v>17100000</v>
      </c>
      <c r="K31" s="7">
        <v>45336</v>
      </c>
      <c r="L31" s="7">
        <v>45344</v>
      </c>
      <c r="M31" s="6" t="s">
        <v>191</v>
      </c>
      <c r="N31" s="6" t="s">
        <v>192</v>
      </c>
      <c r="O31" s="42" t="s">
        <v>193</v>
      </c>
      <c r="P31" s="5" t="s">
        <v>194</v>
      </c>
      <c r="Q31" s="47">
        <v>17100000</v>
      </c>
      <c r="R31" s="6" t="s">
        <v>195</v>
      </c>
      <c r="S31" s="7">
        <v>45344</v>
      </c>
      <c r="T31" s="7">
        <v>45657</v>
      </c>
      <c r="U31" s="6" t="s">
        <v>196</v>
      </c>
      <c r="V31" s="34"/>
    </row>
    <row r="32" spans="1:25" ht="135" x14ac:dyDescent="0.25">
      <c r="A32" s="29">
        <v>4</v>
      </c>
      <c r="B32" s="5" t="s">
        <v>197</v>
      </c>
      <c r="C32" s="6" t="s">
        <v>176</v>
      </c>
      <c r="D32" s="5">
        <v>25</v>
      </c>
      <c r="E32" s="7">
        <v>45321</v>
      </c>
      <c r="F32" s="5" t="s">
        <v>187</v>
      </c>
      <c r="G32" s="6" t="s">
        <v>166</v>
      </c>
      <c r="H32" s="5" t="s">
        <v>198</v>
      </c>
      <c r="I32" s="6" t="s">
        <v>199</v>
      </c>
      <c r="J32" s="47">
        <v>33599650</v>
      </c>
      <c r="K32" s="7">
        <v>45338</v>
      </c>
      <c r="L32" s="7">
        <v>45345</v>
      </c>
      <c r="M32" s="6" t="s">
        <v>200</v>
      </c>
      <c r="N32" s="5" t="s">
        <v>201</v>
      </c>
      <c r="O32" s="6" t="s">
        <v>202</v>
      </c>
      <c r="P32" s="5" t="s">
        <v>203</v>
      </c>
      <c r="Q32" s="47">
        <v>33599650</v>
      </c>
      <c r="R32" s="6" t="s">
        <v>204</v>
      </c>
      <c r="S32" s="7">
        <v>45344</v>
      </c>
      <c r="T32" s="7">
        <v>45648</v>
      </c>
      <c r="U32" s="6" t="s">
        <v>196</v>
      </c>
      <c r="V32" s="16"/>
    </row>
    <row r="33" spans="1:22" ht="105" x14ac:dyDescent="0.25">
      <c r="A33" s="29">
        <v>5</v>
      </c>
      <c r="B33" s="5" t="s">
        <v>205</v>
      </c>
      <c r="C33" s="6" t="s">
        <v>186</v>
      </c>
      <c r="D33" s="5">
        <v>53</v>
      </c>
      <c r="E33" s="7">
        <v>45331</v>
      </c>
      <c r="F33" s="5" t="s">
        <v>165</v>
      </c>
      <c r="G33" s="6" t="s">
        <v>206</v>
      </c>
      <c r="H33" s="5" t="s">
        <v>207</v>
      </c>
      <c r="I33" s="6" t="s">
        <v>208</v>
      </c>
      <c r="J33" s="47">
        <v>36350000</v>
      </c>
      <c r="K33" s="7">
        <v>45342</v>
      </c>
      <c r="L33" s="7">
        <v>45350</v>
      </c>
      <c r="M33" s="5" t="s">
        <v>209</v>
      </c>
      <c r="N33" s="5" t="s">
        <v>210</v>
      </c>
      <c r="O33" s="6" t="s">
        <v>211</v>
      </c>
      <c r="P33" s="5" t="s">
        <v>212</v>
      </c>
      <c r="Q33" s="47">
        <v>36350000</v>
      </c>
      <c r="R33" s="6" t="s">
        <v>204</v>
      </c>
      <c r="S33" s="7">
        <v>45350</v>
      </c>
      <c r="T33" s="7">
        <v>45657</v>
      </c>
      <c r="U33" s="6"/>
      <c r="V33" s="16"/>
    </row>
  </sheetData>
  <mergeCells count="2">
    <mergeCell ref="A1:Y1"/>
    <mergeCell ref="A27:V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Febrero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Sebastián Peláez Uribe</dc:creator>
  <cp:lastModifiedBy>Sebastian Pelaez U</cp:lastModifiedBy>
  <dcterms:created xsi:type="dcterms:W3CDTF">2015-06-05T18:19:34Z</dcterms:created>
  <dcterms:modified xsi:type="dcterms:W3CDTF">2025-10-02T22:44:40Z</dcterms:modified>
</cp:coreProperties>
</file>