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8" i="1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<sst xmlns="http://schemas.openxmlformats.org/spreadsheetml/2006/main" count="56" uniqueCount="52">
  <si>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</si>
  <si>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</si>
  <si>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</si>
  <si>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</si>
  <si>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</si>
  <si>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</si>
  <si>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</si>
  <si>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</si>
  <si>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</si>
  <si>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</si>
  <si>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</si>
  <si>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</si>
  <si>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</si>
  <si>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</si>
  <si>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</si>
  <si>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</si>
  <si>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</si>
  <si>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</si>
  <si>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</si>
  <si>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</si>
  <si>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</si>
  <si>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</si>
  <si>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</si>
  <si>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</si>
  <si>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</si>
  <si>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</si>
  <si>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</si>
  <si>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</si>
  <si>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</si>
  <si>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</si>
  <si>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</si>
  <si>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</si>
  <si>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</si>
  <si>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</si>
  <si>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</si>
  <si>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</si>
  <si>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</si>
  <si>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</si>
  <si>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</si>
  <si>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</si>
  <si>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</si>
  <si>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</si>
  <si>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</si>
  <si>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</si>
  <si>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</si>
  <si>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</si>
  <si>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Tecnico en la Administracion del presupuesto y gestion contable</t>
  </si>
  <si>
    <t>I.D.T.Q</t>
  </si>
  <si>
    <t>AÑO:2015</t>
  </si>
  <si>
    <t>MES: FEBRERO</t>
  </si>
  <si>
    <t>Director General ( E )</t>
  </si>
  <si>
    <t>JAIRO ALONSO ESCANDON GONZALEZ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</si>
</sst>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topLeftCell="A16" workbookViewId="0">
      <selection activeCell="I48" sqref="I48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7" t="s">
        <v>0</v>
      </c>
      <c r="E1" s="27"/>
      <c r="F1" s="27"/>
      <c r="G1" s="27"/>
      <c r="H1" s="27"/>
      <c r="I1" s="1"/>
      <c r="J1" s="1"/>
      <c r="K1" s="1"/>
      <c r="L1" s="1"/>
      <c r="M1" s="1"/>
    </row>
    <row r="2" spans="2:30">
      <c r="B2" s="1"/>
      <c r="C2" s="1"/>
      <c r="D2" s="27" t="s">
        <v>1</v>
      </c>
      <c r="E2" s="27"/>
      <c r="F2" s="27"/>
      <c r="G2" s="27"/>
      <c r="H2" s="27"/>
      <c r="I2" s="1"/>
      <c r="J2" s="1"/>
      <c r="K2" s="1"/>
      <c r="L2" s="1"/>
      <c r="M2" s="1"/>
    </row>
    <row r="3" spans="2:30">
      <c r="B3" s="1"/>
      <c r="C3" s="1"/>
      <c r="D3" s="27" t="s">
        <v>2</v>
      </c>
      <c r="E3" s="27"/>
      <c r="F3" s="27"/>
      <c r="G3" s="27"/>
      <c r="H3" s="27"/>
      <c r="I3" s="1"/>
      <c r="J3" s="1"/>
      <c r="K3" s="1"/>
      <c r="L3" s="1"/>
      <c r="M3" s="1"/>
    </row>
    <row r="4" spans="2:30">
      <c r="B4" s="1"/>
      <c r="C4" s="1"/>
      <c r="D4" s="27" t="s">
        <v>48</v>
      </c>
      <c r="E4" s="27"/>
      <c r="F4" s="27"/>
      <c r="G4" s="27"/>
      <c r="H4" s="27"/>
      <c r="I4" s="1"/>
      <c r="J4" s="1"/>
      <c r="K4" s="1"/>
      <c r="L4" s="1"/>
      <c r="M4" s="1"/>
    </row>
    <row r="5" spans="2:30">
      <c r="B5" s="1"/>
      <c r="C5" s="1"/>
      <c r="D5" s="27" t="s">
        <v>49</v>
      </c>
      <c r="E5" s="27"/>
      <c r="F5" s="27"/>
      <c r="G5" s="27"/>
      <c r="H5" s="27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0</v>
      </c>
      <c r="F8" s="3">
        <v>0</v>
      </c>
      <c r="G8" s="3">
        <f>D8+E8-F8</f>
        <v>2207173414</v>
      </c>
      <c r="H8" s="3">
        <v>149112704</v>
      </c>
      <c r="I8" s="3">
        <f>I9+I34</f>
        <v>154182108</v>
      </c>
      <c r="J8" s="3">
        <f>H8+I8</f>
        <v>303294812</v>
      </c>
      <c r="K8" s="3">
        <f>G8-J8</f>
        <v>1903878602</v>
      </c>
      <c r="L8" s="5">
        <f>J8/G8*100</f>
        <v>13.741322275640641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149112704</v>
      </c>
      <c r="I9" s="3">
        <f>I10</f>
        <v>154182108</v>
      </c>
      <c r="J9" s="3">
        <f t="shared" ref="J9:J41" si="1">H9+I9</f>
        <v>303294812</v>
      </c>
      <c r="K9" s="3">
        <f t="shared" ref="K9:K41" si="2">G9-J9</f>
        <v>1898878602</v>
      </c>
      <c r="L9" s="5">
        <f t="shared" ref="L9:L41" si="3">J9/G9*100</f>
        <v>13.772521731115587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149112704</v>
      </c>
      <c r="I10" s="3">
        <f>I11+I14+I30</f>
        <v>154182108</v>
      </c>
      <c r="J10" s="3">
        <f t="shared" si="1"/>
        <v>303294812</v>
      </c>
      <c r="K10" s="3">
        <f t="shared" si="2"/>
        <v>1898878602</v>
      </c>
      <c r="L10" s="5">
        <f t="shared" si="3"/>
        <v>13.772521731115587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55560910</v>
      </c>
      <c r="I11" s="3">
        <f>I12</f>
        <v>55024957</v>
      </c>
      <c r="J11" s="3">
        <f t="shared" si="1"/>
        <v>110585867</v>
      </c>
      <c r="K11" s="3">
        <f t="shared" si="2"/>
        <v>810585537</v>
      </c>
      <c r="L11" s="5">
        <f t="shared" si="3"/>
        <v>12.004917490903788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55560910</v>
      </c>
      <c r="I12" s="3">
        <f>I13</f>
        <v>55024957</v>
      </c>
      <c r="J12" s="3">
        <f t="shared" si="1"/>
        <v>110585867</v>
      </c>
      <c r="K12" s="3">
        <f t="shared" si="2"/>
        <v>810585537</v>
      </c>
      <c r="L12" s="5">
        <f t="shared" si="3"/>
        <v>12.004917490903788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55560910</v>
      </c>
      <c r="I13" s="3">
        <v>55024957</v>
      </c>
      <c r="J13" s="3">
        <f t="shared" si="1"/>
        <v>110585867</v>
      </c>
      <c r="K13" s="3">
        <f t="shared" si="2"/>
        <v>810585537</v>
      </c>
      <c r="L13" s="5">
        <f t="shared" si="3"/>
        <v>12.004917490903788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93418286</v>
      </c>
      <c r="I14" s="3">
        <f>I15+I26+I28</f>
        <v>98496373</v>
      </c>
      <c r="J14" s="3">
        <f t="shared" si="1"/>
        <v>191914659</v>
      </c>
      <c r="K14" s="3">
        <f t="shared" si="2"/>
        <v>1077025614</v>
      </c>
      <c r="L14" s="5">
        <f t="shared" si="3"/>
        <v>15.124010411166136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93265286</v>
      </c>
      <c r="I15" s="3">
        <f>I16+I18+I24</f>
        <v>98343373</v>
      </c>
      <c r="J15" s="3">
        <f t="shared" si="1"/>
        <v>191608659</v>
      </c>
      <c r="K15" s="3">
        <f t="shared" si="2"/>
        <v>1073159616</v>
      </c>
      <c r="L15" s="5">
        <f t="shared" si="3"/>
        <v>15.149704715672128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14012743</v>
      </c>
      <c r="I16" s="3">
        <f>I17</f>
        <v>14774456</v>
      </c>
      <c r="J16" s="3">
        <f t="shared" si="1"/>
        <v>28787199</v>
      </c>
      <c r="K16" s="3">
        <f t="shared" si="2"/>
        <v>171212801</v>
      </c>
      <c r="L16" s="5">
        <f t="shared" si="3"/>
        <v>14.393599500000001</v>
      </c>
      <c r="M16" s="6"/>
      <c r="N16" s="20"/>
      <c r="O16" s="18"/>
      <c r="P16" s="21"/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14012743</v>
      </c>
      <c r="I17" s="3">
        <v>14774456</v>
      </c>
      <c r="J17" s="3">
        <f t="shared" si="1"/>
        <v>28787199</v>
      </c>
      <c r="K17" s="3">
        <f t="shared" si="2"/>
        <v>171212801</v>
      </c>
      <c r="L17" s="5">
        <f t="shared" si="3"/>
        <v>14.393599500000001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77384177</v>
      </c>
      <c r="I18" s="3">
        <f>I19+I20+I21+I22+I23</f>
        <v>81598990</v>
      </c>
      <c r="J18" s="3">
        <f t="shared" si="1"/>
        <v>158983167</v>
      </c>
      <c r="K18" s="3">
        <f t="shared" si="2"/>
        <v>873335653</v>
      </c>
      <c r="L18" s="5">
        <f t="shared" si="3"/>
        <v>15.400587872649654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15881108</v>
      </c>
      <c r="I19" s="3">
        <v>16744383</v>
      </c>
      <c r="J19" s="3">
        <f t="shared" si="1"/>
        <v>32625491</v>
      </c>
      <c r="K19" s="3">
        <f t="shared" si="2"/>
        <v>195172767</v>
      </c>
      <c r="L19" s="5">
        <f t="shared" si="3"/>
        <v>14.322098547390999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11210194</v>
      </c>
      <c r="I21" s="3">
        <v>11819565</v>
      </c>
      <c r="J21" s="3">
        <f t="shared" si="1"/>
        <v>23029759</v>
      </c>
      <c r="K21" s="3">
        <f t="shared" si="2"/>
        <v>284504083</v>
      </c>
      <c r="L21" s="5">
        <f t="shared" si="3"/>
        <v>7.4885283682047579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27872486</v>
      </c>
      <c r="I22" s="3">
        <v>29395912</v>
      </c>
      <c r="J22" s="3">
        <f t="shared" si="1"/>
        <v>57268398</v>
      </c>
      <c r="K22" s="3">
        <f t="shared" si="2"/>
        <v>147661602</v>
      </c>
      <c r="L22" s="5">
        <f t="shared" si="3"/>
        <v>27.945346215780997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22420389</v>
      </c>
      <c r="I23" s="3">
        <v>23639130</v>
      </c>
      <c r="J23" s="3">
        <f t="shared" si="1"/>
        <v>46059519</v>
      </c>
      <c r="K23" s="3">
        <f t="shared" si="2"/>
        <v>241874491</v>
      </c>
      <c r="L23" s="5">
        <f t="shared" si="3"/>
        <v>15.996553863157741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1868366</v>
      </c>
      <c r="I24" s="3">
        <f>I25</f>
        <v>1969927</v>
      </c>
      <c r="J24" s="3">
        <f t="shared" si="1"/>
        <v>3838293</v>
      </c>
      <c r="K24" s="3">
        <f t="shared" si="2"/>
        <v>28611162</v>
      </c>
      <c r="L24" s="5">
        <f t="shared" si="3"/>
        <v>11.828528399013173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1868366</v>
      </c>
      <c r="I25" s="3">
        <v>1969927</v>
      </c>
      <c r="J25" s="3">
        <f t="shared" si="1"/>
        <v>3838293</v>
      </c>
      <c r="K25" s="3">
        <f t="shared" si="2"/>
        <v>28611162</v>
      </c>
      <c r="L25" s="5">
        <f t="shared" si="3"/>
        <v>11.828528399013173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153000</v>
      </c>
      <c r="I26" s="3">
        <f>I27</f>
        <v>153000</v>
      </c>
      <c r="J26" s="3">
        <f t="shared" si="1"/>
        <v>306000</v>
      </c>
      <c r="K26" s="3">
        <f t="shared" si="2"/>
        <v>2694000</v>
      </c>
      <c r="L26" s="5">
        <f t="shared" si="3"/>
        <v>10.199999999999999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153000</v>
      </c>
      <c r="I27" s="3">
        <v>153000</v>
      </c>
      <c r="J27" s="3">
        <f t="shared" si="1"/>
        <v>306000</v>
      </c>
      <c r="K27" s="3">
        <f t="shared" si="2"/>
        <v>2694000</v>
      </c>
      <c r="L27" s="5">
        <f t="shared" si="3"/>
        <v>10.199999999999999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133508</v>
      </c>
      <c r="I30" s="3">
        <f>I31</f>
        <v>660778</v>
      </c>
      <c r="J30" s="3">
        <f t="shared" si="1"/>
        <v>794286</v>
      </c>
      <c r="K30" s="3">
        <f t="shared" si="2"/>
        <v>11267451</v>
      </c>
      <c r="L30" s="5">
        <f t="shared" si="3"/>
        <v>6.5851709417971884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133508</v>
      </c>
      <c r="I31" s="3">
        <f>I32</f>
        <v>660778</v>
      </c>
      <c r="J31" s="3">
        <f t="shared" si="1"/>
        <v>794286</v>
      </c>
      <c r="K31" s="3">
        <f t="shared" si="2"/>
        <v>11267451</v>
      </c>
      <c r="L31" s="5">
        <f t="shared" si="3"/>
        <v>6.5851709417971884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133508</v>
      </c>
      <c r="I32" s="3">
        <f>I33</f>
        <v>660778</v>
      </c>
      <c r="J32" s="3">
        <f t="shared" si="1"/>
        <v>794286</v>
      </c>
      <c r="K32" s="3">
        <f t="shared" si="2"/>
        <v>11267451</v>
      </c>
      <c r="L32" s="5">
        <f t="shared" si="3"/>
        <v>6.5851709417971884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133508</v>
      </c>
      <c r="I33" s="3">
        <v>660778</v>
      </c>
      <c r="J33" s="3">
        <f t="shared" si="1"/>
        <v>794286</v>
      </c>
      <c r="K33" s="3">
        <f t="shared" si="2"/>
        <v>11267451</v>
      </c>
      <c r="L33" s="5">
        <f t="shared" si="3"/>
        <v>6.5851709417971884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v>0</v>
      </c>
      <c r="F34" s="3">
        <v>0</v>
      </c>
      <c r="G34" s="3">
        <f t="shared" si="0"/>
        <v>5000000</v>
      </c>
      <c r="H34" s="3">
        <v>0</v>
      </c>
      <c r="I34" s="3">
        <f>I35</f>
        <v>0</v>
      </c>
      <c r="J34" s="3">
        <f t="shared" si="1"/>
        <v>0</v>
      </c>
      <c r="K34" s="3">
        <f t="shared" si="2"/>
        <v>5000000</v>
      </c>
      <c r="L34" s="5">
        <f t="shared" si="3"/>
        <v>0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v>0</v>
      </c>
      <c r="F35" s="3">
        <v>0</v>
      </c>
      <c r="G35" s="3">
        <f t="shared" si="0"/>
        <v>5000000</v>
      </c>
      <c r="H35" s="3">
        <v>0</v>
      </c>
      <c r="I35" s="3">
        <f>I36+I38+I40</f>
        <v>0</v>
      </c>
      <c r="J35" s="3">
        <f t="shared" si="1"/>
        <v>0</v>
      </c>
      <c r="K35" s="3">
        <f>K34</f>
        <v>5000000</v>
      </c>
      <c r="L35" s="5">
        <f t="shared" si="3"/>
        <v>0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v>0</v>
      </c>
      <c r="F36" s="3">
        <v>0</v>
      </c>
      <c r="G36" s="3">
        <f t="shared" si="0"/>
        <v>0</v>
      </c>
      <c r="H36" s="3">
        <v>0</v>
      </c>
      <c r="I36" s="3">
        <f>I37</f>
        <v>0</v>
      </c>
      <c r="J36" s="3">
        <f t="shared" si="1"/>
        <v>0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4">
        <v>0</v>
      </c>
      <c r="F37" s="4">
        <v>0</v>
      </c>
      <c r="G37" s="4">
        <f t="shared" si="0"/>
        <v>0</v>
      </c>
      <c r="H37" s="3">
        <v>0</v>
      </c>
      <c r="I37" s="3">
        <v>0</v>
      </c>
      <c r="J37" s="3">
        <f t="shared" si="1"/>
        <v>0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6" t="s">
        <v>51</v>
      </c>
      <c r="F46" s="26"/>
      <c r="G46" s="26"/>
      <c r="H46" s="26"/>
      <c r="J46" s="25"/>
      <c r="K46" s="25"/>
      <c r="L46" s="25"/>
      <c r="M46" s="24"/>
    </row>
    <row r="47" spans="2:14" ht="12.75">
      <c r="B47" s="14" t="s">
        <v>46</v>
      </c>
      <c r="E47" s="13" t="s">
        <v>50</v>
      </c>
      <c r="F47" s="15"/>
      <c r="G47" s="16"/>
      <c r="J47" s="25"/>
      <c r="K47" s="25"/>
      <c r="L47" s="25"/>
      <c r="M47" s="24"/>
    </row>
    <row r="48" spans="2:14" ht="12.75">
      <c r="B48" s="8" t="s">
        <v>47</v>
      </c>
      <c r="E48" s="13" t="s">
        <v>47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2015-04-23T19:47:39Z</cp:lastPrinted>
  <dcterms:created xsi:type="dcterms:W3CDTF">2012-03-12T12:41:22Z</dcterms:created>
  <dcterms:modified xsi:type="dcterms:W3CDTF">2015-04-23T19:48:12Z</dcterms:modified>
</cp:coreProperties>
</file>