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34" i="1"/>
  <c r="E35"/>
  <c r="E36"/>
  <c r="I28"/>
  <c r="I26"/>
  <c r="I36"/>
  <c r="I32"/>
  <c r="I31" s="1"/>
  <c r="I30" s="1"/>
  <c r="I24"/>
  <c r="I18"/>
  <c r="I16"/>
  <c r="I12"/>
  <c r="E8"/>
  <c r="I40"/>
  <c r="I35" s="1"/>
  <c r="I34" s="1"/>
  <c r="I15" l="1"/>
  <c r="I14" s="1"/>
  <c r="G8"/>
  <c r="I11"/>
  <c r="J41"/>
  <c r="G41"/>
  <c r="J40"/>
  <c r="G40"/>
  <c r="J39"/>
  <c r="G39"/>
  <c r="J38"/>
  <c r="G38"/>
  <c r="J37"/>
  <c r="G37"/>
  <c r="J36"/>
  <c r="G36"/>
  <c r="G35"/>
  <c r="G34"/>
  <c r="J33"/>
  <c r="G33"/>
  <c r="G32" s="1"/>
  <c r="J32"/>
  <c r="G31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3"/>
  <c r="G13"/>
  <c r="J12"/>
  <c r="G12"/>
  <c r="G11"/>
  <c r="K39" l="1"/>
  <c r="K38"/>
  <c r="I10"/>
  <c r="I9" s="1"/>
  <c r="L12"/>
  <c r="L13"/>
  <c r="L16"/>
  <c r="L17"/>
  <c r="L20"/>
  <c r="L21"/>
  <c r="L24"/>
  <c r="L25"/>
  <c r="L26"/>
  <c r="L27"/>
  <c r="L28"/>
  <c r="L29"/>
  <c r="L40"/>
  <c r="L41"/>
  <c r="J14"/>
  <c r="J31"/>
  <c r="K31" s="1"/>
  <c r="J11"/>
  <c r="L11" s="1"/>
  <c r="K36"/>
  <c r="K40"/>
  <c r="J30"/>
  <c r="K30" s="1"/>
  <c r="K37"/>
  <c r="K41"/>
  <c r="K29"/>
  <c r="K27"/>
  <c r="K25"/>
  <c r="K23"/>
  <c r="K22"/>
  <c r="K21"/>
  <c r="K20"/>
  <c r="K19"/>
  <c r="K17"/>
  <c r="K13"/>
  <c r="G30"/>
  <c r="L32"/>
  <c r="L33"/>
  <c r="L23"/>
  <c r="G15"/>
  <c r="L22"/>
  <c r="L18"/>
  <c r="L19"/>
  <c r="K12"/>
  <c r="K16"/>
  <c r="K18"/>
  <c r="K24"/>
  <c r="K26"/>
  <c r="K28"/>
  <c r="K32"/>
  <c r="K33"/>
  <c r="L31" l="1"/>
  <c r="K11"/>
  <c r="J10"/>
  <c r="L30"/>
  <c r="J15"/>
  <c r="K15" s="1"/>
  <c r="J9"/>
  <c r="G14"/>
  <c r="L15" l="1"/>
  <c r="L14"/>
  <c r="K14"/>
  <c r="G10"/>
  <c r="L10" l="1"/>
  <c r="K10"/>
  <c r="G9"/>
  <c r="L9" l="1"/>
  <c r="K9"/>
  <c r="J34" l="1"/>
  <c r="J35"/>
  <c r="L35" s="1"/>
  <c r="L34" l="1"/>
  <c r="K34"/>
  <c r="K35" s="1"/>
  <c r="I8"/>
  <c r="J8" s="1"/>
  <c r="K8" l="1"/>
  <c r="L8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<sst xmlns="http://schemas.openxmlformats.org/spreadsheetml/2006/main" count="57" uniqueCount="53">
  <si>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</si>
  <si>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</si>
  <si>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</si>
  <si>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</si>
  <si>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</si>
  <si>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</si>
  <si>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</si>
  <si>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</si>
  <si>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</si>
  <si>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</si>
  <si>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</si>
  <si>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</si>
  <si>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</si>
  <si>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</si>
  <si>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</si>
  <si>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</si>
  <si>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</si>
  <si>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</si>
  <si>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</si>
  <si>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</si>
  <si>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</si>
  <si>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</si>
  <si>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</si>
  <si>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</si>
  <si>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</si>
  <si>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</si>
  <si>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</si>
  <si>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</si>
  <si>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</si>
  <si>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</si>
  <si>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</si>
  <si>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</si>
  <si>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</si>
  <si>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</si>
  <si>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</si>
  <si>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</si>
  <si>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</si>
  <si>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</si>
  <si>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</si>
  <si>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</si>
  <si>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</si>
  <si>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</si>
  <si>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</si>
  <si>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</si>
  <si>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</si>
  <si>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</si>
  <si>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I.D.T.Q</t>
  </si>
  <si>
    <t>AÑO:2015</t>
  </si>
  <si>
    <t xml:space="preserve"> </t>
  </si>
  <si>
    <t>MES: MAYO</t>
  </si>
  <si>
    <t xml:space="preserve">Director General </t>
  </si>
  <si>
    <t>MARTHA LUCIA CORREA</t>
  </si>
  <si>
    <t>Tecnico en la Administracion del presupuesto y gestion contable ( E 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</si>
</sst>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3" fontId="3" fillId="0" borderId="1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topLeftCell="A3" workbookViewId="0">
      <selection activeCell="J8" sqref="J8:J41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5" width="9.5703125" style="2" customWidth="1"/>
    <col min="6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8" t="s">
        <v>0</v>
      </c>
      <c r="E1" s="28"/>
      <c r="F1" s="28"/>
      <c r="G1" s="28"/>
      <c r="H1" s="28"/>
      <c r="I1" s="1"/>
      <c r="J1" s="1"/>
      <c r="K1" s="1"/>
      <c r="L1" s="1"/>
      <c r="M1" s="1"/>
    </row>
    <row r="2" spans="2:30">
      <c r="B2" s="1"/>
      <c r="C2" s="1"/>
      <c r="D2" s="28" t="s">
        <v>1</v>
      </c>
      <c r="E2" s="28"/>
      <c r="F2" s="28"/>
      <c r="G2" s="28"/>
      <c r="H2" s="28"/>
      <c r="I2" s="1"/>
      <c r="J2" s="1"/>
      <c r="K2" s="1"/>
      <c r="L2" s="1"/>
      <c r="M2" s="1"/>
    </row>
    <row r="3" spans="2:30">
      <c r="B3" s="1"/>
      <c r="C3" s="1"/>
      <c r="D3" s="28" t="s">
        <v>2</v>
      </c>
      <c r="E3" s="28"/>
      <c r="F3" s="28"/>
      <c r="G3" s="28"/>
      <c r="H3" s="28"/>
      <c r="I3" s="1"/>
      <c r="J3" s="1"/>
      <c r="K3" s="1"/>
      <c r="L3" s="1"/>
      <c r="M3" s="1"/>
    </row>
    <row r="4" spans="2:30">
      <c r="B4" s="1"/>
      <c r="C4" s="1"/>
      <c r="D4" s="28" t="s">
        <v>47</v>
      </c>
      <c r="E4" s="28"/>
      <c r="F4" s="28"/>
      <c r="G4" s="28"/>
      <c r="H4" s="28"/>
      <c r="I4" s="1"/>
      <c r="J4" s="1"/>
      <c r="K4" s="1"/>
      <c r="L4" s="1"/>
      <c r="M4" s="1"/>
    </row>
    <row r="5" spans="2:30">
      <c r="B5" s="1"/>
      <c r="C5" s="1"/>
      <c r="D5" s="28" t="s">
        <v>49</v>
      </c>
      <c r="E5" s="28"/>
      <c r="F5" s="28"/>
      <c r="G5" s="28"/>
      <c r="H5" s="28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26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v>2207173414</v>
      </c>
      <c r="E8" s="3">
        <f>E9+E34+E33</f>
        <v>117419436</v>
      </c>
      <c r="F8" s="3">
        <v>0</v>
      </c>
      <c r="G8" s="3">
        <f>D8+E8-F8</f>
        <v>2324592850</v>
      </c>
      <c r="H8" s="3">
        <v>621968770</v>
      </c>
      <c r="I8" s="3">
        <f>I9+I34</f>
        <v>255843203</v>
      </c>
      <c r="J8" s="3">
        <f>H8+I8</f>
        <v>877811973</v>
      </c>
      <c r="K8" s="3">
        <f>G8-J8</f>
        <v>1446780877</v>
      </c>
      <c r="L8" s="5">
        <f>J8/G8*100</f>
        <v>37.761966488023916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v>2202173414</v>
      </c>
      <c r="E9" s="3">
        <v>0</v>
      </c>
      <c r="F9" s="3">
        <v>0</v>
      </c>
      <c r="G9" s="3">
        <f t="shared" ref="G9:G41" si="0">D9+E9-F9</f>
        <v>2202173414</v>
      </c>
      <c r="H9" s="3">
        <v>621968770</v>
      </c>
      <c r="I9" s="3">
        <f>I10</f>
        <v>138423767</v>
      </c>
      <c r="J9" s="3">
        <f t="shared" ref="J9:J41" si="1">H9+I9</f>
        <v>760392537</v>
      </c>
      <c r="K9" s="3">
        <f t="shared" ref="K9:K41" si="2">G9-J9</f>
        <v>1441780877</v>
      </c>
      <c r="L9" s="5">
        <f t="shared" ref="L9:L41" si="3">J9/G9*100</f>
        <v>34.529185220651293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v>2202173414</v>
      </c>
      <c r="E10" s="3">
        <v>0</v>
      </c>
      <c r="F10" s="3">
        <v>0</v>
      </c>
      <c r="G10" s="3">
        <f t="shared" si="0"/>
        <v>2202173414</v>
      </c>
      <c r="H10" s="3">
        <v>621968770</v>
      </c>
      <c r="I10" s="3">
        <f>I11+I14+I30</f>
        <v>138423767</v>
      </c>
      <c r="J10" s="3">
        <f t="shared" si="1"/>
        <v>760392537</v>
      </c>
      <c r="K10" s="3">
        <f t="shared" si="2"/>
        <v>1441780877</v>
      </c>
      <c r="L10" s="5">
        <f t="shared" si="3"/>
        <v>34.529185220651293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si="0"/>
        <v>921171404</v>
      </c>
      <c r="H11" s="3">
        <v>221167406</v>
      </c>
      <c r="I11" s="3">
        <f>I12</f>
        <v>56243590</v>
      </c>
      <c r="J11" s="3">
        <f t="shared" si="1"/>
        <v>277410996</v>
      </c>
      <c r="K11" s="3">
        <f t="shared" si="2"/>
        <v>643760408</v>
      </c>
      <c r="L11" s="5">
        <f t="shared" si="3"/>
        <v>30.115024716941825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0"/>
        <v>921171404</v>
      </c>
      <c r="H12" s="3">
        <v>221167406</v>
      </c>
      <c r="I12" s="3">
        <f>I13</f>
        <v>56243590</v>
      </c>
      <c r="J12" s="3">
        <f t="shared" si="1"/>
        <v>277410996</v>
      </c>
      <c r="K12" s="3">
        <f t="shared" si="2"/>
        <v>643760408</v>
      </c>
      <c r="L12" s="5">
        <f t="shared" si="3"/>
        <v>30.115024716941825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0"/>
        <v>921171404</v>
      </c>
      <c r="H13" s="3">
        <v>221167406</v>
      </c>
      <c r="I13" s="3">
        <v>56243590</v>
      </c>
      <c r="J13" s="3">
        <f t="shared" si="1"/>
        <v>277410996</v>
      </c>
      <c r="K13" s="3">
        <f t="shared" si="2"/>
        <v>643760408</v>
      </c>
      <c r="L13" s="5">
        <f t="shared" si="3"/>
        <v>30.115024716941825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v>1268940273</v>
      </c>
      <c r="E14" s="3">
        <v>0</v>
      </c>
      <c r="F14" s="3">
        <v>0</v>
      </c>
      <c r="G14" s="3">
        <f t="shared" si="0"/>
        <v>1268940273</v>
      </c>
      <c r="H14" s="3">
        <v>397377612</v>
      </c>
      <c r="I14" s="3">
        <f>I15+I26+I28</f>
        <v>81461547</v>
      </c>
      <c r="J14" s="3">
        <f t="shared" si="1"/>
        <v>478839159</v>
      </c>
      <c r="K14" s="3">
        <f t="shared" si="2"/>
        <v>790101114</v>
      </c>
      <c r="L14" s="5">
        <f t="shared" si="3"/>
        <v>37.735358329193794</v>
      </c>
      <c r="M14" s="6"/>
      <c r="N14" s="20"/>
      <c r="O14" s="18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v>1264768275</v>
      </c>
      <c r="E15" s="3">
        <v>0</v>
      </c>
      <c r="F15" s="3">
        <v>0</v>
      </c>
      <c r="G15" s="3">
        <f t="shared" si="0"/>
        <v>1264768275</v>
      </c>
      <c r="H15" s="3">
        <v>396765612</v>
      </c>
      <c r="I15" s="3">
        <f>I16+I18+I24</f>
        <v>81308547</v>
      </c>
      <c r="J15" s="3">
        <f t="shared" si="1"/>
        <v>478074159</v>
      </c>
      <c r="K15" s="3">
        <f t="shared" si="2"/>
        <v>786694116</v>
      </c>
      <c r="L15" s="5">
        <f t="shared" si="3"/>
        <v>37.799347789617826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0"/>
        <v>200000000</v>
      </c>
      <c r="H16" s="3">
        <v>59606642</v>
      </c>
      <c r="I16" s="3">
        <f>I17</f>
        <v>12219232</v>
      </c>
      <c r="J16" s="3">
        <f t="shared" si="1"/>
        <v>71825874</v>
      </c>
      <c r="K16" s="3">
        <f t="shared" si="2"/>
        <v>128174126</v>
      </c>
      <c r="L16" s="5">
        <f t="shared" si="3"/>
        <v>35.912936999999999</v>
      </c>
      <c r="M16" s="6"/>
      <c r="N16" s="20"/>
      <c r="O16" s="18"/>
      <c r="P16" s="21" t="s">
        <v>48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0"/>
        <v>200000000</v>
      </c>
      <c r="H17" s="3">
        <v>59606642</v>
      </c>
      <c r="I17" s="3">
        <v>12219232</v>
      </c>
      <c r="J17" s="3">
        <f t="shared" si="1"/>
        <v>71825874</v>
      </c>
      <c r="K17" s="3">
        <f t="shared" si="2"/>
        <v>128174126</v>
      </c>
      <c r="L17" s="5">
        <f t="shared" si="3"/>
        <v>35.912936999999999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0"/>
        <v>1032318820</v>
      </c>
      <c r="H18" s="3">
        <v>329211419</v>
      </c>
      <c r="I18" s="3">
        <f>I19+I20+I21+I22+I23</f>
        <v>67460084</v>
      </c>
      <c r="J18" s="3">
        <f t="shared" si="1"/>
        <v>396671503</v>
      </c>
      <c r="K18" s="3">
        <f t="shared" si="2"/>
        <v>635647317</v>
      </c>
      <c r="L18" s="5">
        <f t="shared" si="3"/>
        <v>38.425290260619292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0"/>
        <v>227798258</v>
      </c>
      <c r="H19" s="3">
        <v>67554193</v>
      </c>
      <c r="I19" s="3">
        <v>13848463</v>
      </c>
      <c r="J19" s="3">
        <f t="shared" si="1"/>
        <v>81402656</v>
      </c>
      <c r="K19" s="3">
        <f t="shared" si="2"/>
        <v>146395602</v>
      </c>
      <c r="L19" s="5">
        <f t="shared" si="3"/>
        <v>35.734538408981159</v>
      </c>
      <c r="M19" s="9"/>
      <c r="N19" s="20"/>
      <c r="O19" s="18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0"/>
        <v>4122710</v>
      </c>
      <c r="H20" s="3">
        <v>0</v>
      </c>
      <c r="I20" s="3">
        <v>0</v>
      </c>
      <c r="J20" s="3">
        <f t="shared" si="1"/>
        <v>0</v>
      </c>
      <c r="K20" s="3">
        <f t="shared" si="2"/>
        <v>4122710</v>
      </c>
      <c r="L20" s="5">
        <f t="shared" si="3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0"/>
        <v>307533842</v>
      </c>
      <c r="H21" s="3">
        <v>47685312</v>
      </c>
      <c r="I21" s="3">
        <v>9775386</v>
      </c>
      <c r="J21" s="3">
        <f t="shared" si="1"/>
        <v>57460698</v>
      </c>
      <c r="K21" s="3">
        <f t="shared" si="2"/>
        <v>250073144</v>
      </c>
      <c r="L21" s="5">
        <f t="shared" si="3"/>
        <v>18.684349542252978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0"/>
        <v>204930000</v>
      </c>
      <c r="H22" s="3">
        <v>118601284</v>
      </c>
      <c r="I22" s="3">
        <v>24285464</v>
      </c>
      <c r="J22" s="3">
        <f t="shared" si="1"/>
        <v>142886748</v>
      </c>
      <c r="K22" s="3">
        <f t="shared" si="2"/>
        <v>62043252</v>
      </c>
      <c r="L22" s="5">
        <f t="shared" si="3"/>
        <v>69.724661103791547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0"/>
        <v>287934010</v>
      </c>
      <c r="H23" s="3">
        <v>95370630</v>
      </c>
      <c r="I23" s="3">
        <v>19550771</v>
      </c>
      <c r="J23" s="3">
        <f t="shared" si="1"/>
        <v>114921401</v>
      </c>
      <c r="K23" s="3">
        <f t="shared" si="2"/>
        <v>173012609</v>
      </c>
      <c r="L23" s="5">
        <f t="shared" si="3"/>
        <v>39.9124094440945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0"/>
        <v>32449455</v>
      </c>
      <c r="H24" s="3">
        <v>7947551</v>
      </c>
      <c r="I24" s="3">
        <f>I25</f>
        <v>1629231</v>
      </c>
      <c r="J24" s="3">
        <f t="shared" si="1"/>
        <v>9576782</v>
      </c>
      <c r="K24" s="3">
        <f t="shared" si="2"/>
        <v>22872673</v>
      </c>
      <c r="L24" s="5">
        <f t="shared" si="3"/>
        <v>29.512920941199166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0"/>
        <v>32449455</v>
      </c>
      <c r="H25" s="3">
        <v>7947551</v>
      </c>
      <c r="I25" s="3">
        <v>1629231</v>
      </c>
      <c r="J25" s="3">
        <f t="shared" si="1"/>
        <v>9576782</v>
      </c>
      <c r="K25" s="3">
        <f t="shared" si="2"/>
        <v>22872673</v>
      </c>
      <c r="L25" s="5">
        <f t="shared" si="3"/>
        <v>29.512920941199166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0"/>
        <v>3000000</v>
      </c>
      <c r="H26" s="3">
        <v>612000</v>
      </c>
      <c r="I26" s="3">
        <f>I27</f>
        <v>153000</v>
      </c>
      <c r="J26" s="3">
        <f t="shared" si="1"/>
        <v>765000</v>
      </c>
      <c r="K26" s="3">
        <f t="shared" si="2"/>
        <v>2235000</v>
      </c>
      <c r="L26" s="5">
        <f t="shared" si="3"/>
        <v>25.5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0"/>
        <v>3000000</v>
      </c>
      <c r="H27" s="3">
        <v>612000</v>
      </c>
      <c r="I27" s="3">
        <v>153000</v>
      </c>
      <c r="J27" s="3">
        <f t="shared" si="1"/>
        <v>765000</v>
      </c>
      <c r="K27" s="3">
        <f t="shared" si="2"/>
        <v>2235000</v>
      </c>
      <c r="L27" s="5">
        <f t="shared" si="3"/>
        <v>25.5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0"/>
        <v>1171998</v>
      </c>
      <c r="H28" s="3">
        <v>0</v>
      </c>
      <c r="I28" s="3">
        <f>I29</f>
        <v>0</v>
      </c>
      <c r="J28" s="3">
        <f t="shared" si="1"/>
        <v>0</v>
      </c>
      <c r="K28" s="3">
        <f t="shared" si="2"/>
        <v>1171998</v>
      </c>
      <c r="L28" s="5">
        <f t="shared" si="3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0"/>
        <v>1171998</v>
      </c>
      <c r="H29" s="3">
        <v>0</v>
      </c>
      <c r="I29" s="3">
        <v>0</v>
      </c>
      <c r="J29" s="3">
        <f t="shared" si="1"/>
        <v>0</v>
      </c>
      <c r="K29" s="3">
        <f t="shared" si="2"/>
        <v>1171998</v>
      </c>
      <c r="L29" s="5">
        <f t="shared" si="3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3">
        <v>0</v>
      </c>
      <c r="F30" s="3">
        <v>0</v>
      </c>
      <c r="G30" s="3">
        <f>G33</f>
        <v>12061737</v>
      </c>
      <c r="H30" s="3">
        <v>3423752</v>
      </c>
      <c r="I30" s="3">
        <f>I31</f>
        <v>718630</v>
      </c>
      <c r="J30" s="3">
        <f t="shared" si="1"/>
        <v>4142382</v>
      </c>
      <c r="K30" s="3">
        <f t="shared" si="2"/>
        <v>7919355</v>
      </c>
      <c r="L30" s="5">
        <f t="shared" si="3"/>
        <v>34.343163012093534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3">
        <v>0</v>
      </c>
      <c r="F31" s="3">
        <v>0</v>
      </c>
      <c r="G31" s="3">
        <f>G33</f>
        <v>12061737</v>
      </c>
      <c r="H31" s="3">
        <v>3423752</v>
      </c>
      <c r="I31" s="3">
        <f>I32</f>
        <v>718630</v>
      </c>
      <c r="J31" s="3">
        <f t="shared" si="1"/>
        <v>4142382</v>
      </c>
      <c r="K31" s="3">
        <f t="shared" si="2"/>
        <v>7919355</v>
      </c>
      <c r="L31" s="5">
        <f t="shared" si="3"/>
        <v>34.343163012093534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3">
        <v>0</v>
      </c>
      <c r="F32" s="3">
        <v>0</v>
      </c>
      <c r="G32" s="3">
        <f>G33</f>
        <v>12061737</v>
      </c>
      <c r="H32" s="3">
        <v>3423752</v>
      </c>
      <c r="I32" s="3">
        <f>I33</f>
        <v>718630</v>
      </c>
      <c r="J32" s="3">
        <f t="shared" si="1"/>
        <v>4142382</v>
      </c>
      <c r="K32" s="3">
        <f t="shared" si="2"/>
        <v>7919355</v>
      </c>
      <c r="L32" s="5">
        <f t="shared" si="3"/>
        <v>34.343163012093534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0</v>
      </c>
      <c r="F33" s="4">
        <v>0</v>
      </c>
      <c r="G33" s="4">
        <f t="shared" si="0"/>
        <v>12061737</v>
      </c>
      <c r="H33" s="3">
        <v>3423752</v>
      </c>
      <c r="I33" s="3">
        <v>718630</v>
      </c>
      <c r="J33" s="3">
        <f t="shared" si="1"/>
        <v>4142382</v>
      </c>
      <c r="K33" s="3">
        <f t="shared" si="2"/>
        <v>7919355</v>
      </c>
      <c r="L33" s="5">
        <f t="shared" si="3"/>
        <v>34.343163012093534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f>E35</f>
        <v>117419436</v>
      </c>
      <c r="F34" s="3">
        <v>0</v>
      </c>
      <c r="G34" s="3">
        <f t="shared" si="0"/>
        <v>122419436</v>
      </c>
      <c r="H34" s="3">
        <v>0</v>
      </c>
      <c r="I34" s="3">
        <f>I35</f>
        <v>117419436</v>
      </c>
      <c r="J34" s="3">
        <f t="shared" si="1"/>
        <v>117419436</v>
      </c>
      <c r="K34" s="3">
        <f t="shared" si="2"/>
        <v>5000000</v>
      </c>
      <c r="L34" s="5">
        <f t="shared" si="3"/>
        <v>95.915681232186031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f>E36</f>
        <v>117419436</v>
      </c>
      <c r="F35" s="3">
        <v>0</v>
      </c>
      <c r="G35" s="3">
        <f t="shared" si="0"/>
        <v>122419436</v>
      </c>
      <c r="H35" s="3">
        <v>0</v>
      </c>
      <c r="I35" s="3">
        <f>I36+I38+I40</f>
        <v>117419436</v>
      </c>
      <c r="J35" s="3">
        <f t="shared" si="1"/>
        <v>117419436</v>
      </c>
      <c r="K35" s="3">
        <f>K34</f>
        <v>5000000</v>
      </c>
      <c r="L35" s="5">
        <f t="shared" si="3"/>
        <v>95.915681232186031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f>E37</f>
        <v>117419436</v>
      </c>
      <c r="F36" s="3">
        <v>0</v>
      </c>
      <c r="G36" s="3">
        <f t="shared" si="0"/>
        <v>117419436</v>
      </c>
      <c r="H36" s="3">
        <v>0</v>
      </c>
      <c r="I36" s="3">
        <f>I37</f>
        <v>117419436</v>
      </c>
      <c r="J36" s="3">
        <f t="shared" si="1"/>
        <v>117419436</v>
      </c>
      <c r="K36" s="3">
        <f t="shared" si="2"/>
        <v>0</v>
      </c>
      <c r="L36" s="5">
        <v>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3">
        <v>117419436</v>
      </c>
      <c r="F37" s="4">
        <v>0</v>
      </c>
      <c r="G37" s="4">
        <f t="shared" si="0"/>
        <v>117419436</v>
      </c>
      <c r="H37" s="3">
        <v>0</v>
      </c>
      <c r="I37" s="3">
        <v>117419436</v>
      </c>
      <c r="J37" s="3">
        <f t="shared" si="1"/>
        <v>117419436</v>
      </c>
      <c r="K37" s="3">
        <f t="shared" si="2"/>
        <v>0</v>
      </c>
      <c r="L37" s="5">
        <v>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0"/>
        <v>0</v>
      </c>
      <c r="H38" s="3">
        <v>0</v>
      </c>
      <c r="I38" s="3">
        <v>0</v>
      </c>
      <c r="J38" s="3">
        <f t="shared" si="1"/>
        <v>0</v>
      </c>
      <c r="K38" s="3">
        <f t="shared" si="2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0"/>
        <v>0</v>
      </c>
      <c r="H39" s="3">
        <v>0</v>
      </c>
      <c r="I39" s="3">
        <v>0</v>
      </c>
      <c r="J39" s="3">
        <f t="shared" si="1"/>
        <v>0</v>
      </c>
      <c r="K39" s="3">
        <f t="shared" si="2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0"/>
        <v>5000000</v>
      </c>
      <c r="H40" s="3">
        <v>0</v>
      </c>
      <c r="I40" s="3">
        <f>I41</f>
        <v>0</v>
      </c>
      <c r="J40" s="3">
        <f t="shared" si="1"/>
        <v>0</v>
      </c>
      <c r="K40" s="3">
        <f t="shared" si="2"/>
        <v>5000000</v>
      </c>
      <c r="L40" s="5">
        <f t="shared" si="3"/>
        <v>0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0"/>
        <v>5000000</v>
      </c>
      <c r="H41" s="3">
        <v>0</v>
      </c>
      <c r="I41" s="3">
        <v>0</v>
      </c>
      <c r="J41" s="3">
        <f t="shared" si="1"/>
        <v>0</v>
      </c>
      <c r="K41" s="3">
        <f t="shared" si="2"/>
        <v>5000000</v>
      </c>
      <c r="L41" s="5">
        <f t="shared" si="3"/>
        <v>0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7" t="s">
        <v>51</v>
      </c>
      <c r="F46" s="27"/>
      <c r="G46" s="27"/>
      <c r="H46" s="27"/>
      <c r="J46" s="25"/>
      <c r="K46" s="25"/>
      <c r="L46" s="25"/>
      <c r="M46" s="24"/>
    </row>
    <row r="47" spans="2:14" ht="12.75">
      <c r="B47" s="14" t="s">
        <v>50</v>
      </c>
      <c r="E47" s="13" t="s">
        <v>52</v>
      </c>
      <c r="F47" s="15"/>
      <c r="G47" s="16"/>
      <c r="J47" s="25"/>
      <c r="K47" s="25"/>
      <c r="L47" s="25"/>
      <c r="M47" s="24"/>
    </row>
    <row r="48" spans="2:14" ht="12.75">
      <c r="B48" s="8" t="s">
        <v>46</v>
      </c>
      <c r="E48" s="13" t="s">
        <v>46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2015-07-23T12:34:54Z</cp:lastPrinted>
  <dcterms:created xsi:type="dcterms:W3CDTF">2012-03-12T12:41:22Z</dcterms:created>
  <dcterms:modified xsi:type="dcterms:W3CDTF">2015-07-27T15:57:55Z</dcterms:modified>
</cp:coreProperties>
</file>