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19\"/>
    </mc:Choice>
  </mc:AlternateContent>
  <xr:revisionPtr revIDLastSave="0" documentId="13_ncr:1_{B4446938-2376-406C-826A-331C2D6AD5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 IDTQ" sheetId="7" r:id="rId1"/>
  </sheets>
  <externalReferences>
    <externalReference r:id="rId2"/>
  </externalReference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7" l="1"/>
  <c r="V16" i="7"/>
  <c r="R16" i="7"/>
  <c r="Q16" i="7" s="1"/>
  <c r="V15" i="7"/>
  <c r="V14" i="7"/>
  <c r="R14" i="7"/>
  <c r="Q14" i="7" s="1"/>
  <c r="V13" i="7"/>
  <c r="V12" i="7"/>
  <c r="R12" i="7"/>
  <c r="Q12" i="7" s="1"/>
  <c r="V18" i="7" l="1"/>
</calcChain>
</file>

<file path=xl/sharedStrings.xml><?xml version="1.0" encoding="utf-8"?>
<sst xmlns="http://schemas.openxmlformats.org/spreadsheetml/2006/main" count="78" uniqueCount="65">
  <si>
    <t xml:space="preserve">CODIGO:  </t>
  </si>
  <si>
    <t>F-PLA-06</t>
  </si>
  <si>
    <t xml:space="preserve">VERSIÓN: </t>
  </si>
  <si>
    <t xml:space="preserve">FECHA: </t>
  </si>
  <si>
    <t>Nov. 22 de 2017</t>
  </si>
  <si>
    <t>PÁGINA:</t>
  </si>
  <si>
    <t xml:space="preserve">PLAN DE DESARROLLO DEPARTAMENTAL </t>
  </si>
  <si>
    <t xml:space="preserve">PROYECTO </t>
  </si>
  <si>
    <t>CODIGO</t>
  </si>
  <si>
    <t xml:space="preserve">ESTRATEGIA </t>
  </si>
  <si>
    <t xml:space="preserve">PROGRAMA </t>
  </si>
  <si>
    <t xml:space="preserve">SUBPROGRAMA </t>
  </si>
  <si>
    <t xml:space="preserve">META DE PRODUCTO PLAN DE DESARROLLO </t>
  </si>
  <si>
    <t xml:space="preserve">INDICADOR </t>
  </si>
  <si>
    <t>META FISICA PROGRAMADA</t>
  </si>
  <si>
    <t>IMPUTACION PRESUPUESTAL</t>
  </si>
  <si>
    <t>PESO DE LA META %</t>
  </si>
  <si>
    <t xml:space="preserve">VALOR EN PESOS </t>
  </si>
  <si>
    <t xml:space="preserve">OBJETIVO GENERAL DEL PROYECTO </t>
  </si>
  <si>
    <t xml:space="preserve">OBJETIVOS ESPECIFICOS </t>
  </si>
  <si>
    <t>ACTIVIDADES CUANTIFICADAS</t>
  </si>
  <si>
    <t xml:space="preserve">FUENTE DE RECURSOS 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</si>
  <si>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</si>
  <si>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</si>
  <si>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</si>
  <si>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</si>
  <si>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</si>
  <si>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FECHA DE INICIO </t>
  </si>
  <si>
    <t xml:space="preserve">RESPONSABLE </t>
  </si>
  <si>
    <t>MUJER</t>
  </si>
  <si>
    <t>HOMBRE</t>
  </si>
  <si>
    <t>Edad Escolar 
(0 - 14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</si>
  <si>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</si>
  <si>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</si>
  <si>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</si>
  <si>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</si>
  <si>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</si>
  <si>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</si>
  <si>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</si>
  <si>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</si>
  <si>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</si>
  <si>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Adolescencia
 (15 - 19 años)</t>
  </si>
  <si>
    <t>Edad Económicamente Activa
(20-59 años)</t>
  </si>
  <si>
    <t>Adultos Mayores (Mayores a 60 años)</t>
  </si>
  <si>
    <t>TOTALES</t>
  </si>
  <si>
    <t>01 de 1</t>
  </si>
  <si>
    <t>No.</t>
  </si>
  <si>
    <t>SEGUIMIENTO PLAN DE ACCIÓN
IDTQ
I TRIMESTRE DE 2019</t>
  </si>
  <si>
    <t>SEGURIDAD HUMANA</t>
  </si>
  <si>
    <t>Seguridad humana como dinamizador de la vida, dignidad y libertad en el Quindio</t>
  </si>
  <si>
    <t>Fortalecimiento de la Seguridad vial en el Departamento</t>
  </si>
  <si>
    <t>Implementar  programas para contribuir en la reducciòn de la accidentalidad en las vías del departamento del Quindìo.</t>
  </si>
  <si>
    <t>Fortalecimiento de la seguridad vial  en el Departamento del Quindío</t>
  </si>
  <si>
    <t>Disminuir  el numero de lesiones fatales y graves por accidentes de transito , en la poblacion , a traves de planes y programas institucionales para mejorar las condiciones de vida de la poblacion de los municipios de la jurisdicción del instituto departamental de transito del quindio</t>
  </si>
  <si>
    <t>Disminuir los riesgos de accidentes en las vias mediante la formulación e implementación de planes y programas de seguridad vial para el mejoramiento de las ocndiciones de vida de la población en la jurisdicción del I.D.T.Q</t>
  </si>
  <si>
    <t>Implementar un programa para disminuir la accidentalidad en las vías del departamento</t>
  </si>
  <si>
    <t>Recurso Ordinario Departamento</t>
  </si>
  <si>
    <t>Gloria Mercedes Buitrago Salazar</t>
  </si>
  <si>
    <t>Recurso Propio IDTQ</t>
  </si>
  <si>
    <t xml:space="preserve">Formular e implementar el Plan de Seguridad Vial del Departamento </t>
  </si>
  <si>
    <t>Formulación del Plan de Seguridad Vial</t>
  </si>
  <si>
    <t xml:space="preserve">Apoyar la implementación del programa: Ciclorutas en el departamento del Quindío </t>
  </si>
  <si>
    <t>Generear oportunidades institucionales a través de procesos de gestion orientados a insentivar programas de movilidad sostenible en la jurisdiccion del I.D.T.Q</t>
  </si>
  <si>
    <t>Campañas de difusión y sensibilización a la población del Programa Nacional de ciclorutas</t>
  </si>
  <si>
    <t>SECRETARIO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</si>
</sst>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\ * #,##0.00_-;\-&quot;$&quot;\ * #,##0.00_-;_-&quot;$&quot;\ 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7" formatCode="_(* #,##0.00_);_(* \(#,##0.00\);_(* &quot;-&quot;??_);_(@_)"/>
    <numFmt numFmtId="168" formatCode="dd/mm/yy;@"/>
    <numFmt numFmtId="169" formatCode="&quot;$&quot;\ #,##0"/>
    <numFmt numFmtId="172" formatCode="00"/>
    <numFmt numFmtId="176" formatCode="_-* #,##0.00\ _€_-;\-* #,##0.00\ _€_-;_-* &quot;-&quot;??\ _€_-;_-@_-"/>
    <numFmt numFmtId="180" formatCode="_-* #,##0.00\ &quot;€&quot;_-;\-* #,##0.00\ &quot;€&quot;_-;_-* &quot;-&quot;??\ &quot;€&quot;_-;_-@_-"/>
    <numFmt numFmtId="183" formatCode="_-&quot;$&quot;* #,##0_-;\-&quot;$&quot;* #,##0_-;_-&quot;$&quot;* &quot;-&quot;_-;_-@_-"/>
    <numFmt numFmtId="185" formatCode="_ [$€-2]\ * #,##0.00_ ;_ [$€-2]\ * \-#,##0.00_ ;_ [$€-2]\ * &quot;-&quot;??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9"/>
      <name val="Calibri"/>
      <family val="2"/>
      <scheme val="minor"/>
    </font>
    <font>
      <sz val="12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0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7" borderId="9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vertical="center"/>
    </xf>
    <xf numFmtId="0" fontId="4" fillId="8" borderId="14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horizontal="left"/>
    </xf>
    <xf numFmtId="172" fontId="4" fillId="0" borderId="1" xfId="0" applyNumberFormat="1" applyFont="1" applyBorder="1" applyAlignment="1">
      <alignment horizontal="left"/>
    </xf>
    <xf numFmtId="17" fontId="4" fillId="0" borderId="1" xfId="0" applyNumberFormat="1" applyFont="1" applyBorder="1" applyAlignment="1">
      <alignment horizontal="left"/>
    </xf>
    <xf numFmtId="3" fontId="6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0" xfId="0" applyFont="1"/>
    <xf numFmtId="0" fontId="12" fillId="4" borderId="1" xfId="0" applyFont="1" applyFill="1" applyBorder="1" applyAlignment="1">
      <alignment horizontal="center" vertical="center" textRotation="90" wrapText="1"/>
    </xf>
    <xf numFmtId="49" fontId="12" fillId="4" borderId="1" xfId="0" applyNumberFormat="1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167" fontId="5" fillId="0" borderId="1" xfId="1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167" fontId="5" fillId="0" borderId="1" xfId="1" applyFont="1" applyBorder="1" applyAlignment="1">
      <alignment horizontal="center" vertical="center" wrapText="1"/>
    </xf>
    <xf numFmtId="167" fontId="5" fillId="0" borderId="1" xfId="1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169" fontId="9" fillId="0" borderId="1" xfId="0" applyNumberFormat="1" applyFont="1" applyBorder="1" applyAlignment="1">
      <alignment vertical="center"/>
    </xf>
    <xf numFmtId="167" fontId="9" fillId="0" borderId="18" xfId="1" applyFont="1" applyBorder="1" applyAlignment="1">
      <alignment vertical="center"/>
    </xf>
    <xf numFmtId="169" fontId="9" fillId="0" borderId="19" xfId="0" applyNumberFormat="1" applyFont="1" applyBorder="1" applyAlignment="1">
      <alignment vertical="center"/>
    </xf>
    <xf numFmtId="0" fontId="4" fillId="3" borderId="20" xfId="0" applyFont="1" applyFill="1" applyBorder="1" applyAlignment="1">
      <alignment horizontal="justify"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5" fillId="0" borderId="0" xfId="0" applyNumberFormat="1" applyFont="1"/>
    <xf numFmtId="169" fontId="5" fillId="0" borderId="0" xfId="0" applyNumberFormat="1" applyFont="1"/>
    <xf numFmtId="3" fontId="4" fillId="3" borderId="3" xfId="0" applyNumberFormat="1" applyFont="1" applyFill="1" applyBorder="1" applyAlignment="1">
      <alignment vertical="center"/>
    </xf>
    <xf numFmtId="0" fontId="4" fillId="0" borderId="3" xfId="0" applyFont="1" applyBorder="1"/>
    <xf numFmtId="0" fontId="4" fillId="0" borderId="0" xfId="0" applyFont="1"/>
    <xf numFmtId="0" fontId="5" fillId="0" borderId="7" xfId="0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textRotation="90" wrapText="1"/>
    </xf>
    <xf numFmtId="0" fontId="7" fillId="5" borderId="13" xfId="0" applyFont="1" applyFill="1" applyBorder="1" applyAlignment="1">
      <alignment horizontal="center" vertical="center" textRotation="90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9" fontId="3" fillId="0" borderId="7" xfId="2" applyFont="1" applyFill="1" applyBorder="1" applyAlignment="1">
      <alignment horizontal="center" vertical="center" wrapText="1"/>
    </xf>
    <xf numFmtId="9" fontId="3" fillId="0" borderId="13" xfId="2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justify" vertical="center" wrapText="1"/>
    </xf>
    <xf numFmtId="2" fontId="3" fillId="3" borderId="13" xfId="0" applyNumberFormat="1" applyFont="1" applyFill="1" applyBorder="1" applyAlignment="1">
      <alignment horizontal="justify" vertical="center" wrapText="1"/>
    </xf>
    <xf numFmtId="167" fontId="5" fillId="0" borderId="7" xfId="1" applyFont="1" applyBorder="1" applyAlignment="1">
      <alignment horizontal="center" vertical="center" wrapText="1"/>
    </xf>
    <xf numFmtId="167" fontId="5" fillId="0" borderId="1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center" vertical="center" wrapText="1"/>
    </xf>
    <xf numFmtId="3" fontId="7" fillId="5" borderId="9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168" fontId="12" fillId="4" borderId="6" xfId="0" applyNumberFormat="1" applyFont="1" applyFill="1" applyBorder="1" applyAlignment="1">
      <alignment horizontal="center" vertical="center" wrapText="1"/>
    </xf>
    <xf numFmtId="168" fontId="12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</cellXfs>
  <cellStyles count="26">
    <cellStyle name="Excel Built-in Normal" xfId="22" xr:uid="{00000000-0005-0000-0000-000000000000}"/>
    <cellStyle name="Excel Built-in Normal 2" xfId="25" xr:uid="{00000000-0005-0000-0000-000001000000}"/>
    <cellStyle name="Millares" xfId="1" builtinId="3"/>
    <cellStyle name="Millares [0] 2" xfId="8" xr:uid="{00000000-0005-0000-0000-000004000000}"/>
    <cellStyle name="Millares [0] 3" xfId="6" xr:uid="{00000000-0005-0000-0000-000005000000}"/>
    <cellStyle name="Millares 2" xfId="4" xr:uid="{00000000-0005-0000-0000-000006000000}"/>
    <cellStyle name="Millares 2 2" xfId="7" xr:uid="{00000000-0005-0000-0000-000007000000}"/>
    <cellStyle name="Millares 2 2 2" xfId="16" xr:uid="{00000000-0005-0000-0000-000008000000}"/>
    <cellStyle name="Millares 2 3" xfId="14" xr:uid="{00000000-0005-0000-0000-000009000000}"/>
    <cellStyle name="Millares 3 2" xfId="10" xr:uid="{00000000-0005-0000-0000-00000A000000}"/>
    <cellStyle name="Millares 3 3" xfId="19" xr:uid="{00000000-0005-0000-0000-00000B000000}"/>
    <cellStyle name="Millares 4" xfId="5" xr:uid="{00000000-0005-0000-0000-00000C000000}"/>
    <cellStyle name="Moneda [0] 2" xfId="20" xr:uid="{00000000-0005-0000-0000-00000E000000}"/>
    <cellStyle name="Moneda [0] 2 3" xfId="12" xr:uid="{00000000-0005-0000-0000-00000F000000}"/>
    <cellStyle name="Moneda 2" xfId="18" xr:uid="{00000000-0005-0000-0000-000010000000}"/>
    <cellStyle name="Moneda 3" xfId="13" xr:uid="{00000000-0005-0000-0000-000011000000}"/>
    <cellStyle name="Normal" xfId="0" builtinId="0"/>
    <cellStyle name="Normal 2 2" xfId="15" xr:uid="{00000000-0005-0000-0000-000013000000}"/>
    <cellStyle name="Normal 2 2 2" xfId="21" xr:uid="{00000000-0005-0000-0000-000014000000}"/>
    <cellStyle name="Normal 3 2" xfId="17" xr:uid="{00000000-0005-0000-0000-000015000000}"/>
    <cellStyle name="Normal 4" xfId="23" xr:uid="{00000000-0005-0000-0000-000016000000}"/>
    <cellStyle name="Normal 7" xfId="24" xr:uid="{00000000-0005-0000-0000-000017000000}"/>
    <cellStyle name="Porcentaje" xfId="2" builtinId="5"/>
    <cellStyle name="Porcentaje 2 2" xfId="3" xr:uid="{00000000-0005-0000-0000-000019000000}"/>
    <cellStyle name="Porcentaje 2 2 2" xfId="11" xr:uid="{00000000-0005-0000-0000-00001A000000}"/>
    <cellStyle name="Porcentaje 2 3" xfId="9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27213</xdr:colOff>
      <xdr:row>0</xdr:row>
      <xdr:rowOff>176893</xdr:rowOff>
    </xdr:from>
    <xdr:ext cx="993321" cy="925286"/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3" y="176893"/>
          <a:ext cx="993321" cy="92528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9/SEGUIMIENTO%20PDD%202019/I%20TRIMESTRE%202019/I%20TRIMESTRE%20MARZO%202019/SECRETARIAS%20I%20TRIMESTRE%202019/IDTQ%20Sgto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AI SGTO MARZO 31 2019"/>
      <sheetName val="Metas y Proyectos"/>
      <sheetName val="Plan de Accion"/>
      <sheetName val="Seguimiento P.A."/>
      <sheetName val="Inversión Mpios"/>
      <sheetName val="Gestión Recursos"/>
    </sheetNames>
    <sheetDataSet>
      <sheetData sheetId="0"/>
      <sheetData sheetId="1">
        <row r="16">
          <cell r="O16">
            <v>476000000</v>
          </cell>
        </row>
        <row r="17">
          <cell r="O17">
            <v>100000000</v>
          </cell>
        </row>
        <row r="18">
          <cell r="O18">
            <v>14800000</v>
          </cell>
        </row>
        <row r="19">
          <cell r="O19">
            <v>6200000</v>
          </cell>
        </row>
        <row r="20">
          <cell r="O20">
            <v>9200000</v>
          </cell>
        </row>
        <row r="21">
          <cell r="O21">
            <v>800000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W25"/>
  <sheetViews>
    <sheetView showGridLines="0" tabSelected="1" zoomScale="70" zoomScaleNormal="70" workbookViewId="0">
      <selection activeCell="L16" sqref="L16:L17"/>
    </sheetView>
  </sheetViews>
  <sheetFormatPr baseColWidth="10" defaultColWidth="11.42578125" defaultRowHeight="14.25" x14ac:dyDescent="0.2"/>
  <cols>
    <col min="1" max="1" width="15.7109375" style="13" customWidth="1"/>
    <col min="2" max="2" width="8.42578125" style="13" customWidth="1"/>
    <col min="3" max="3" width="13.85546875" style="13" customWidth="1"/>
    <col min="4" max="4" width="11" style="13" customWidth="1"/>
    <col min="5" max="5" width="8" style="13" customWidth="1"/>
    <col min="6" max="6" width="9" style="13" customWidth="1"/>
    <col min="7" max="7" width="15.28515625" style="13" customWidth="1"/>
    <col min="8" max="8" width="23" style="13" customWidth="1"/>
    <col min="9" max="9" width="1.28515625" style="13" customWidth="1"/>
    <col min="10" max="10" width="11.7109375" style="13" customWidth="1"/>
    <col min="11" max="11" width="21.140625" style="13" customWidth="1"/>
    <col min="12" max="12" width="14.85546875" style="13" customWidth="1"/>
    <col min="13" max="13" width="17.140625" style="13" customWidth="1"/>
    <col min="14" max="14" width="23.140625" style="13" customWidth="1"/>
    <col min="15" max="15" width="8.28515625" style="13" customWidth="1"/>
    <col min="16" max="16" width="15.28515625" style="13" customWidth="1"/>
    <col min="17" max="18" width="14.28515625" style="13" customWidth="1"/>
    <col min="19" max="19" width="17.140625" style="13" customWidth="1"/>
    <col min="20" max="20" width="22.42578125" style="13" customWidth="1"/>
    <col min="21" max="21" width="20.28515625" style="13" customWidth="1"/>
    <col min="22" max="22" width="23.85546875" style="13" customWidth="1"/>
    <col min="23" max="23" width="10.7109375" style="13" customWidth="1"/>
    <col min="24" max="24" width="14.85546875" style="13" customWidth="1"/>
    <col min="25" max="27" width="7.42578125" style="13" bestFit="1" customWidth="1"/>
    <col min="28" max="28" width="6.28515625" style="13" bestFit="1" customWidth="1"/>
    <col min="29" max="29" width="7.28515625" style="13" customWidth="1"/>
    <col min="30" max="30" width="7.42578125" style="13" bestFit="1" customWidth="1"/>
    <col min="31" max="31" width="6.28515625" style="13" bestFit="1" customWidth="1"/>
    <col min="32" max="32" width="7.42578125" style="13" bestFit="1" customWidth="1"/>
    <col min="33" max="33" width="3.42578125" style="13" bestFit="1" customWidth="1"/>
    <col min="34" max="34" width="3.140625" style="13" bestFit="1" customWidth="1"/>
    <col min="35" max="35" width="3.42578125" style="13" bestFit="1" customWidth="1"/>
    <col min="36" max="36" width="3.140625" style="13" bestFit="1" customWidth="1"/>
    <col min="37" max="37" width="3.42578125" style="13" bestFit="1" customWidth="1"/>
    <col min="38" max="38" width="3.140625" style="13" bestFit="1" customWidth="1"/>
    <col min="39" max="39" width="3.42578125" style="13" bestFit="1" customWidth="1"/>
    <col min="40" max="40" width="3.140625" style="13" customWidth="1"/>
    <col min="41" max="41" width="3.42578125" style="13" bestFit="1" customWidth="1"/>
    <col min="42" max="42" width="3.140625" style="13" bestFit="1" customWidth="1"/>
    <col min="43" max="43" width="3.42578125" style="13" bestFit="1" customWidth="1"/>
    <col min="44" max="44" width="3.140625" style="13" bestFit="1" customWidth="1"/>
    <col min="45" max="45" width="3.42578125" style="13" bestFit="1" customWidth="1"/>
    <col min="46" max="46" width="3.140625" style="13" bestFit="1" customWidth="1"/>
    <col min="47" max="47" width="12.42578125" style="13" customWidth="1"/>
    <col min="48" max="48" width="16" style="13" customWidth="1"/>
    <col min="49" max="49" width="19.85546875" style="13" customWidth="1"/>
    <col min="50" max="62" width="14.85546875" style="13" customWidth="1"/>
    <col min="63" max="16384" width="11.42578125" style="13"/>
  </cols>
  <sheetData>
    <row r="1" spans="1:49" ht="15" customHeight="1" x14ac:dyDescent="0.25">
      <c r="A1" s="98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9"/>
      <c r="AV1" s="12" t="s">
        <v>0</v>
      </c>
      <c r="AW1" s="12" t="s">
        <v>1</v>
      </c>
    </row>
    <row r="2" spans="1:49" ht="15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9"/>
      <c r="AV2" s="14" t="s">
        <v>2</v>
      </c>
      <c r="AW2" s="15">
        <v>6</v>
      </c>
    </row>
    <row r="3" spans="1:49" ht="15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9"/>
      <c r="AV3" s="12" t="s">
        <v>3</v>
      </c>
      <c r="AW3" s="16" t="s">
        <v>4</v>
      </c>
    </row>
    <row r="4" spans="1:49" s="18" customFormat="1" ht="15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1"/>
      <c r="AV4" s="1" t="s">
        <v>5</v>
      </c>
      <c r="AW4" s="17" t="s">
        <v>45</v>
      </c>
    </row>
    <row r="5" spans="1:49" ht="15" x14ac:dyDescent="0.2">
      <c r="A5" s="63" t="s">
        <v>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2"/>
      <c r="O5" s="2"/>
      <c r="P5" s="63" t="s">
        <v>7</v>
      </c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</row>
    <row r="6" spans="1:49" ht="15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2"/>
      <c r="O6" s="19"/>
      <c r="P6" s="102"/>
      <c r="Q6" s="103"/>
      <c r="R6" s="103"/>
      <c r="S6" s="103"/>
      <c r="T6" s="103"/>
      <c r="U6" s="103"/>
      <c r="V6" s="103"/>
      <c r="W6" s="103"/>
      <c r="X6" s="104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102"/>
      <c r="AW6" s="104"/>
    </row>
    <row r="7" spans="1:49" s="21" customFormat="1" ht="12" x14ac:dyDescent="0.2">
      <c r="A7" s="64" t="s">
        <v>8</v>
      </c>
      <c r="B7" s="64" t="s">
        <v>9</v>
      </c>
      <c r="C7" s="64"/>
      <c r="D7" s="64" t="s">
        <v>8</v>
      </c>
      <c r="E7" s="64" t="s">
        <v>10</v>
      </c>
      <c r="F7" s="64"/>
      <c r="G7" s="64" t="s">
        <v>8</v>
      </c>
      <c r="H7" s="64" t="s">
        <v>11</v>
      </c>
      <c r="I7" s="64"/>
      <c r="J7" s="64" t="s">
        <v>8</v>
      </c>
      <c r="K7" s="64" t="s">
        <v>12</v>
      </c>
      <c r="L7" s="64" t="s">
        <v>13</v>
      </c>
      <c r="M7" s="89" t="s">
        <v>14</v>
      </c>
      <c r="N7" s="64" t="s">
        <v>15</v>
      </c>
      <c r="O7" s="66" t="s">
        <v>46</v>
      </c>
      <c r="P7" s="64" t="s">
        <v>7</v>
      </c>
      <c r="Q7" s="64" t="s">
        <v>16</v>
      </c>
      <c r="R7" s="64" t="s">
        <v>17</v>
      </c>
      <c r="S7" s="64" t="s">
        <v>18</v>
      </c>
      <c r="T7" s="64" t="s">
        <v>19</v>
      </c>
      <c r="U7" s="64" t="s">
        <v>20</v>
      </c>
      <c r="V7" s="89" t="s">
        <v>17</v>
      </c>
      <c r="W7" s="66" t="s">
        <v>8</v>
      </c>
      <c r="X7" s="64" t="s">
        <v>21</v>
      </c>
      <c r="Y7" s="91" t="s">
        <v>22</v>
      </c>
      <c r="Z7" s="92"/>
      <c r="AA7" s="93" t="s">
        <v>23</v>
      </c>
      <c r="AB7" s="94"/>
      <c r="AC7" s="94"/>
      <c r="AD7" s="94"/>
      <c r="AE7" s="60" t="s">
        <v>24</v>
      </c>
      <c r="AF7" s="61"/>
      <c r="AG7" s="61"/>
      <c r="AH7" s="61"/>
      <c r="AI7" s="61"/>
      <c r="AJ7" s="61"/>
      <c r="AK7" s="61"/>
      <c r="AL7" s="61"/>
      <c r="AM7" s="61"/>
      <c r="AN7" s="62"/>
      <c r="AO7" s="93" t="s">
        <v>25</v>
      </c>
      <c r="AP7" s="94"/>
      <c r="AQ7" s="94"/>
      <c r="AR7" s="94"/>
      <c r="AS7" s="94"/>
      <c r="AT7" s="95"/>
      <c r="AU7" s="69" t="s">
        <v>26</v>
      </c>
      <c r="AV7" s="96" t="s">
        <v>27</v>
      </c>
      <c r="AW7" s="68" t="s">
        <v>28</v>
      </c>
    </row>
    <row r="8" spans="1:49" s="21" customFormat="1" ht="102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105"/>
      <c r="N8" s="64"/>
      <c r="O8" s="67"/>
      <c r="P8" s="64"/>
      <c r="Q8" s="64"/>
      <c r="R8" s="64"/>
      <c r="S8" s="64"/>
      <c r="T8" s="64"/>
      <c r="U8" s="64"/>
      <c r="V8" s="90"/>
      <c r="W8" s="67"/>
      <c r="X8" s="64"/>
      <c r="Y8" s="22" t="s">
        <v>29</v>
      </c>
      <c r="Z8" s="23" t="s">
        <v>30</v>
      </c>
      <c r="AA8" s="22" t="s">
        <v>31</v>
      </c>
      <c r="AB8" s="22" t="s">
        <v>41</v>
      </c>
      <c r="AC8" s="22" t="s">
        <v>42</v>
      </c>
      <c r="AD8" s="22" t="s">
        <v>43</v>
      </c>
      <c r="AE8" s="22" t="s">
        <v>32</v>
      </c>
      <c r="AF8" s="22" t="s">
        <v>33</v>
      </c>
      <c r="AG8" s="88" t="s">
        <v>34</v>
      </c>
      <c r="AH8" s="88"/>
      <c r="AI8" s="88" t="s">
        <v>35</v>
      </c>
      <c r="AJ8" s="88"/>
      <c r="AK8" s="88" t="s">
        <v>36</v>
      </c>
      <c r="AL8" s="88"/>
      <c r="AM8" s="88" t="s">
        <v>37</v>
      </c>
      <c r="AN8" s="88"/>
      <c r="AO8" s="88" t="s">
        <v>38</v>
      </c>
      <c r="AP8" s="88"/>
      <c r="AQ8" s="88" t="s">
        <v>39</v>
      </c>
      <c r="AR8" s="88"/>
      <c r="AS8" s="88" t="s">
        <v>40</v>
      </c>
      <c r="AT8" s="88"/>
      <c r="AU8" s="70"/>
      <c r="AV8" s="97"/>
      <c r="AW8" s="68"/>
    </row>
    <row r="9" spans="1:49" ht="15" x14ac:dyDescent="0.2">
      <c r="A9" s="24">
        <v>4</v>
      </c>
      <c r="B9" s="25" t="s">
        <v>48</v>
      </c>
      <c r="C9" s="26"/>
      <c r="D9" s="26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8"/>
    </row>
    <row r="10" spans="1:49" ht="15" x14ac:dyDescent="0.2">
      <c r="A10" s="56"/>
      <c r="B10" s="59"/>
      <c r="C10" s="59"/>
      <c r="D10" s="29">
        <v>23</v>
      </c>
      <c r="E10" s="10" t="s">
        <v>49</v>
      </c>
      <c r="F10" s="4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6"/>
    </row>
    <row r="11" spans="1:49" ht="15" x14ac:dyDescent="0.2">
      <c r="A11" s="57"/>
      <c r="B11" s="59"/>
      <c r="C11" s="59"/>
      <c r="D11" s="59"/>
      <c r="E11" s="59"/>
      <c r="F11" s="59"/>
      <c r="G11" s="11">
        <v>77</v>
      </c>
      <c r="H11" s="7" t="s">
        <v>50</v>
      </c>
      <c r="I11" s="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8"/>
    </row>
    <row r="12" spans="1:49" ht="76.5" customHeight="1" x14ac:dyDescent="0.2">
      <c r="A12" s="57"/>
      <c r="B12" s="59"/>
      <c r="C12" s="59"/>
      <c r="D12" s="59"/>
      <c r="E12" s="59"/>
      <c r="F12" s="59"/>
      <c r="G12" s="56"/>
      <c r="H12" s="59"/>
      <c r="I12" s="59"/>
      <c r="J12" s="53">
        <v>223</v>
      </c>
      <c r="K12" s="51" t="s">
        <v>51</v>
      </c>
      <c r="L12" s="53" t="s">
        <v>46</v>
      </c>
      <c r="M12" s="53">
        <v>1</v>
      </c>
      <c r="N12" s="85">
        <v>607000000</v>
      </c>
      <c r="O12" s="65"/>
      <c r="P12" s="87" t="s">
        <v>52</v>
      </c>
      <c r="Q12" s="80">
        <f>R12/N12</f>
        <v>0.94892915980230641</v>
      </c>
      <c r="R12" s="71">
        <f>'[1]Metas y Proyectos'!O16+'[1]Metas y Proyectos'!O17</f>
        <v>576000000</v>
      </c>
      <c r="S12" s="73" t="s">
        <v>53</v>
      </c>
      <c r="T12" s="74" t="s">
        <v>54</v>
      </c>
      <c r="U12" s="83" t="s">
        <v>55</v>
      </c>
      <c r="V12" s="30">
        <f>'[1]Metas y Proyectos'!O16</f>
        <v>476000000</v>
      </c>
      <c r="W12" s="31">
        <v>88</v>
      </c>
      <c r="X12" s="32" t="s">
        <v>56</v>
      </c>
      <c r="Y12" s="53">
        <v>57041</v>
      </c>
      <c r="Z12" s="53">
        <v>57731</v>
      </c>
      <c r="AA12" s="53">
        <v>27907</v>
      </c>
      <c r="AB12" s="53">
        <v>8963</v>
      </c>
      <c r="AC12" s="53">
        <v>60564</v>
      </c>
      <c r="AD12" s="53">
        <v>17338</v>
      </c>
      <c r="AE12" s="53">
        <v>2145</v>
      </c>
      <c r="AF12" s="53">
        <v>12718</v>
      </c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82">
        <v>43466</v>
      </c>
      <c r="AW12" s="52" t="s">
        <v>57</v>
      </c>
    </row>
    <row r="13" spans="1:49" ht="58.5" customHeight="1" x14ac:dyDescent="0.2">
      <c r="A13" s="57"/>
      <c r="B13" s="56"/>
      <c r="C13" s="56"/>
      <c r="D13" s="56"/>
      <c r="E13" s="56"/>
      <c r="F13" s="59"/>
      <c r="G13" s="57"/>
      <c r="H13" s="59"/>
      <c r="I13" s="59"/>
      <c r="J13" s="55"/>
      <c r="K13" s="58"/>
      <c r="L13" s="55"/>
      <c r="M13" s="55"/>
      <c r="N13" s="86"/>
      <c r="O13" s="65"/>
      <c r="P13" s="87"/>
      <c r="Q13" s="81"/>
      <c r="R13" s="72"/>
      <c r="S13" s="73"/>
      <c r="T13" s="75"/>
      <c r="U13" s="84"/>
      <c r="V13" s="30">
        <f>'[1]Metas y Proyectos'!O17</f>
        <v>100000000</v>
      </c>
      <c r="W13" s="31">
        <v>23</v>
      </c>
      <c r="X13" s="32" t="s">
        <v>58</v>
      </c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82"/>
      <c r="AW13" s="52"/>
    </row>
    <row r="14" spans="1:49" ht="63.75" customHeight="1" x14ac:dyDescent="0.2">
      <c r="A14" s="57"/>
      <c r="B14" s="56"/>
      <c r="C14" s="56"/>
      <c r="D14" s="56"/>
      <c r="E14" s="56"/>
      <c r="F14" s="59"/>
      <c r="G14" s="57"/>
      <c r="H14" s="59"/>
      <c r="I14" s="59"/>
      <c r="J14" s="53">
        <v>224</v>
      </c>
      <c r="K14" s="78" t="s">
        <v>59</v>
      </c>
      <c r="L14" s="53" t="s">
        <v>46</v>
      </c>
      <c r="M14" s="53">
        <v>1</v>
      </c>
      <c r="N14" s="86"/>
      <c r="O14" s="65"/>
      <c r="P14" s="87"/>
      <c r="Q14" s="80">
        <f>R14/N12</f>
        <v>3.459637561779242E-2</v>
      </c>
      <c r="R14" s="71">
        <f>'[1]Metas y Proyectos'!O19+'[1]Metas y Proyectos'!O18</f>
        <v>21000000</v>
      </c>
      <c r="S14" s="73"/>
      <c r="T14" s="75"/>
      <c r="U14" s="83" t="s">
        <v>60</v>
      </c>
      <c r="V14" s="33">
        <f>'[1]Metas y Proyectos'!O18</f>
        <v>14800000</v>
      </c>
      <c r="W14" s="31">
        <v>88</v>
      </c>
      <c r="X14" s="32" t="s">
        <v>56</v>
      </c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82"/>
      <c r="AW14" s="52"/>
    </row>
    <row r="15" spans="1:49" ht="63.75" customHeight="1" x14ac:dyDescent="0.2">
      <c r="A15" s="57"/>
      <c r="B15" s="56"/>
      <c r="C15" s="56"/>
      <c r="D15" s="56"/>
      <c r="E15" s="56"/>
      <c r="F15" s="59"/>
      <c r="G15" s="57"/>
      <c r="H15" s="56"/>
      <c r="I15" s="56"/>
      <c r="J15" s="55"/>
      <c r="K15" s="79"/>
      <c r="L15" s="55"/>
      <c r="M15" s="55"/>
      <c r="N15" s="86"/>
      <c r="O15" s="53"/>
      <c r="P15" s="78"/>
      <c r="Q15" s="81"/>
      <c r="R15" s="72"/>
      <c r="S15" s="74"/>
      <c r="T15" s="76"/>
      <c r="U15" s="84"/>
      <c r="V15" s="33">
        <f>'[1]Metas y Proyectos'!O19</f>
        <v>6200000</v>
      </c>
      <c r="W15" s="31">
        <v>23</v>
      </c>
      <c r="X15" s="32" t="s">
        <v>58</v>
      </c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82"/>
      <c r="AW15" s="52"/>
    </row>
    <row r="16" spans="1:49" ht="63.75" customHeight="1" x14ac:dyDescent="0.2">
      <c r="A16" s="57"/>
      <c r="B16" s="56"/>
      <c r="C16" s="56"/>
      <c r="D16" s="56"/>
      <c r="E16" s="56"/>
      <c r="F16" s="59"/>
      <c r="G16" s="57"/>
      <c r="H16" s="56"/>
      <c r="I16" s="56"/>
      <c r="J16" s="53">
        <v>225</v>
      </c>
      <c r="K16" s="78" t="s">
        <v>61</v>
      </c>
      <c r="L16" s="53" t="s">
        <v>46</v>
      </c>
      <c r="M16" s="53">
        <v>1</v>
      </c>
      <c r="N16" s="86"/>
      <c r="O16" s="53"/>
      <c r="P16" s="78"/>
      <c r="Q16" s="80">
        <f>R16/N12</f>
        <v>1.6474464579901153E-2</v>
      </c>
      <c r="R16" s="71">
        <f>'[1]Metas y Proyectos'!O20+'[1]Metas y Proyectos'!O21</f>
        <v>10000000</v>
      </c>
      <c r="S16" s="74"/>
      <c r="T16" s="74" t="s">
        <v>62</v>
      </c>
      <c r="U16" s="83" t="s">
        <v>63</v>
      </c>
      <c r="V16" s="34">
        <f>'[1]Metas y Proyectos'!O20</f>
        <v>9200000</v>
      </c>
      <c r="W16" s="31">
        <v>88</v>
      </c>
      <c r="X16" s="32" t="s">
        <v>56</v>
      </c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82"/>
      <c r="AW16" s="52"/>
    </row>
    <row r="17" spans="1:49" ht="70.5" customHeight="1" thickBot="1" x14ac:dyDescent="0.25">
      <c r="A17" s="57"/>
      <c r="B17" s="56"/>
      <c r="C17" s="56"/>
      <c r="D17" s="56"/>
      <c r="E17" s="56"/>
      <c r="F17" s="59"/>
      <c r="G17" s="57"/>
      <c r="H17" s="56"/>
      <c r="I17" s="56"/>
      <c r="J17" s="55"/>
      <c r="K17" s="79"/>
      <c r="L17" s="55"/>
      <c r="M17" s="55"/>
      <c r="N17" s="86"/>
      <c r="O17" s="53"/>
      <c r="P17" s="78"/>
      <c r="Q17" s="81"/>
      <c r="R17" s="72"/>
      <c r="S17" s="74"/>
      <c r="T17" s="76"/>
      <c r="U17" s="84"/>
      <c r="V17" s="34">
        <f>'[1]Metas y Proyectos'!O21</f>
        <v>800000</v>
      </c>
      <c r="W17" s="31">
        <v>23</v>
      </c>
      <c r="X17" s="32" t="s">
        <v>58</v>
      </c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82"/>
      <c r="AW17" s="52"/>
    </row>
    <row r="18" spans="1:49" s="45" customFormat="1" ht="15.75" thickBot="1" x14ac:dyDescent="0.3">
      <c r="A18" s="35"/>
      <c r="B18" s="36"/>
      <c r="C18" s="36"/>
      <c r="D18" s="36"/>
      <c r="E18" s="37"/>
      <c r="F18" s="38"/>
      <c r="G18" s="77" t="s">
        <v>44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39"/>
      <c r="S18" s="1"/>
      <c r="T18" s="1"/>
      <c r="U18" s="3"/>
      <c r="V18" s="40">
        <f>SUM(V12:V17)</f>
        <v>607000000</v>
      </c>
      <c r="W18" s="41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3"/>
      <c r="AW18" s="44"/>
    </row>
    <row r="19" spans="1:49" ht="14.25" customHeight="1" x14ac:dyDescent="0.2">
      <c r="R19" s="46"/>
    </row>
    <row r="20" spans="1:49" ht="15" x14ac:dyDescent="0.25">
      <c r="R20" s="47"/>
      <c r="V20"/>
    </row>
    <row r="21" spans="1:49" x14ac:dyDescent="0.2">
      <c r="V21" s="47"/>
    </row>
    <row r="24" spans="1:49" ht="15" x14ac:dyDescent="0.25">
      <c r="M24" s="48"/>
      <c r="N24" s="49"/>
      <c r="O24" s="49"/>
    </row>
    <row r="25" spans="1:49" ht="15" x14ac:dyDescent="0.25">
      <c r="M25" s="50" t="s">
        <v>64</v>
      </c>
      <c r="N25" s="50"/>
    </row>
  </sheetData>
  <sheetProtection password="F3F4" sheet="1" objects="1" scenarios="1"/>
  <mergeCells count="99">
    <mergeCell ref="N7:N8"/>
    <mergeCell ref="A1:AU4"/>
    <mergeCell ref="A5:M6"/>
    <mergeCell ref="P5:AW5"/>
    <mergeCell ref="P6:X6"/>
    <mergeCell ref="AV6:AW6"/>
    <mergeCell ref="A7:A8"/>
    <mergeCell ref="B7:C8"/>
    <mergeCell ref="D7:D8"/>
    <mergeCell ref="E7:F8"/>
    <mergeCell ref="G7:G8"/>
    <mergeCell ref="H7:I8"/>
    <mergeCell ref="J7:J8"/>
    <mergeCell ref="K7:K8"/>
    <mergeCell ref="L7:L8"/>
    <mergeCell ref="M7:M8"/>
    <mergeCell ref="AA7:AD7"/>
    <mergeCell ref="O7:O8"/>
    <mergeCell ref="P7:P8"/>
    <mergeCell ref="Q7:Q8"/>
    <mergeCell ref="R7:R8"/>
    <mergeCell ref="S7:S8"/>
    <mergeCell ref="T7:T8"/>
    <mergeCell ref="AE7:AN7"/>
    <mergeCell ref="AO7:AT7"/>
    <mergeCell ref="AU7:AU8"/>
    <mergeCell ref="AV7:AV8"/>
    <mergeCell ref="AW7:AW8"/>
    <mergeCell ref="AG8:AH8"/>
    <mergeCell ref="AI8:AJ8"/>
    <mergeCell ref="AK8:AL8"/>
    <mergeCell ref="AM8:AN8"/>
    <mergeCell ref="AO8:AP8"/>
    <mergeCell ref="Q12:Q13"/>
    <mergeCell ref="AQ8:AR8"/>
    <mergeCell ref="AS8:AT8"/>
    <mergeCell ref="A10:A17"/>
    <mergeCell ref="B10:C17"/>
    <mergeCell ref="D11:D17"/>
    <mergeCell ref="E11:F17"/>
    <mergeCell ref="G12:G17"/>
    <mergeCell ref="H12:I17"/>
    <mergeCell ref="J12:J13"/>
    <mergeCell ref="K12:K13"/>
    <mergeCell ref="U7:U8"/>
    <mergeCell ref="V7:V8"/>
    <mergeCell ref="W7:W8"/>
    <mergeCell ref="X7:X8"/>
    <mergeCell ref="Y7:Z7"/>
    <mergeCell ref="L12:L13"/>
    <mergeCell ref="M12:M13"/>
    <mergeCell ref="N12:N17"/>
    <mergeCell ref="O12:O17"/>
    <mergeCell ref="P12:P17"/>
    <mergeCell ref="Y12:Y17"/>
    <mergeCell ref="Z12:Z17"/>
    <mergeCell ref="R14:R15"/>
    <mergeCell ref="U14:U15"/>
    <mergeCell ref="T16:T17"/>
    <mergeCell ref="U16:U17"/>
    <mergeCell ref="R16:R17"/>
    <mergeCell ref="AW12:AW17"/>
    <mergeCell ref="J14:J15"/>
    <mergeCell ref="K14:K15"/>
    <mergeCell ref="L14:L15"/>
    <mergeCell ref="M14:M15"/>
    <mergeCell ref="Q14:Q15"/>
    <mergeCell ref="AM12:AM17"/>
    <mergeCell ref="AN12:AN17"/>
    <mergeCell ref="AO12:AO17"/>
    <mergeCell ref="AP12:AP17"/>
    <mergeCell ref="AQ12:AQ17"/>
    <mergeCell ref="AR12:AR17"/>
    <mergeCell ref="AG12:AG17"/>
    <mergeCell ref="AH12:AH17"/>
    <mergeCell ref="AI12:AI17"/>
    <mergeCell ref="AJ12:AJ17"/>
    <mergeCell ref="AS12:AS17"/>
    <mergeCell ref="AT12:AT17"/>
    <mergeCell ref="AU12:AU17"/>
    <mergeCell ref="AV12:AV17"/>
    <mergeCell ref="AK12:AK17"/>
    <mergeCell ref="AL12:AL17"/>
    <mergeCell ref="AF12:AF17"/>
    <mergeCell ref="R12:R13"/>
    <mergeCell ref="S12:S17"/>
    <mergeCell ref="T12:T15"/>
    <mergeCell ref="G18:Q18"/>
    <mergeCell ref="J16:J17"/>
    <mergeCell ref="K16:K17"/>
    <mergeCell ref="L16:L17"/>
    <mergeCell ref="M16:M17"/>
    <mergeCell ref="Q16:Q17"/>
    <mergeCell ref="AA12:AA17"/>
    <mergeCell ref="AB12:AB17"/>
    <mergeCell ref="AC12:AC17"/>
    <mergeCell ref="AD12:AD17"/>
    <mergeCell ref="AE12:AE17"/>
    <mergeCell ref="U12:U1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2019-05-03T13:17:55Z</dcterms:created>
  <dcterms:modified xsi:type="dcterms:W3CDTF">2023-06-02T16:37:11Z</dcterms:modified>
</cp:coreProperties>
</file>