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19\"/>
    </mc:Choice>
  </mc:AlternateContent>
  <xr:revisionPtr revIDLastSave="0" documentId="13_ncr:1_{830CEDA2-2EC3-4367-B1AD-25B609EAE1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 IDTQ" sheetId="8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8" l="1"/>
  <c r="AN12" i="8"/>
  <c r="R12" i="8"/>
  <c r="R18" i="8" s="1"/>
  <c r="Q12" i="8"/>
  <c r="Q16" i="8" l="1"/>
  <c r="Q14" i="8"/>
</calcChain>
</file>

<file path=xl/sharedStrings.xml><?xml version="1.0" encoding="utf-8"?>
<sst xmlns="http://schemas.openxmlformats.org/spreadsheetml/2006/main" count="84" uniqueCount="74">
  <si>
    <t xml:space="preserve">CODIGO:  </t>
  </si>
  <si>
    <t>F-PLA-06</t>
  </si>
  <si>
    <t xml:space="preserve">VERSIÓN: </t>
  </si>
  <si>
    <t xml:space="preserve">FECHA: </t>
  </si>
  <si>
    <t>Nov. 22 de 2017</t>
  </si>
  <si>
    <t>PÁGINA:</t>
  </si>
  <si>
    <t xml:space="preserve">PLAN DE DESARROLLO DEPARTAMENTAL </t>
  </si>
  <si>
    <t xml:space="preserve">PROYECTO </t>
  </si>
  <si>
    <t>POBLACIÓN</t>
  </si>
  <si>
    <t>CODIGO</t>
  </si>
  <si>
    <t xml:space="preserve">ESTRATEGIA </t>
  </si>
  <si>
    <t xml:space="preserve">PROGRAMA </t>
  </si>
  <si>
    <t xml:space="preserve">SUBPROGRAMA </t>
  </si>
  <si>
    <t xml:space="preserve">META DE PRODUCTO PLAN DE DESARROLLO </t>
  </si>
  <si>
    <t xml:space="preserve">INDICADOR </t>
  </si>
  <si>
    <t>META FISICA PROGRAMADA</t>
  </si>
  <si>
    <t>IMPUTACION PRESUPUESTAL</t>
  </si>
  <si>
    <t xml:space="preserve">No 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</si>
  <si>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</si>
  <si>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</si>
  <si>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</si>
  <si>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</si>
  <si>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 CUANTIFICADAS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</si>
  <si>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</si>
  <si>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</si>
  <si>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</si>
  <si>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</si>
  <si>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</si>
  <si>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</si>
  <si>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</si>
  <si>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</si>
  <si>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</si>
  <si>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</si>
  <si>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</si>
  <si>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</si>
  <si>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</si>
  <si>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</si>
  <si>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</si>
  <si>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</si>
  <si>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</si>
  <si>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</si>
  <si>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</si>
  <si>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</si>
  <si>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</si>
  <si>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Adolescencia
 (15 - 19 años)</t>
  </si>
  <si>
    <t>Adultos Mayores (Mayores a 60 años)</t>
  </si>
  <si>
    <t>01 de 1</t>
  </si>
  <si>
    <t>Edad Económicamente Activa (20-59 años)</t>
  </si>
  <si>
    <t>P</t>
  </si>
  <si>
    <t>PRESUPUESTADO</t>
  </si>
  <si>
    <t>TOTAL:</t>
  </si>
  <si>
    <t>PROGRAMACION PLAN DE ACCIÓN 
 INSTITUTO DEPARTAMENTAL DE TRANSITO DEL QUINDIODIO  I.D.T.Q.
II TRIMESTRE 2019</t>
  </si>
  <si>
    <t xml:space="preserve">SEGURIDAD HUMANA </t>
  </si>
  <si>
    <t>Seguridad humana como dinamizador de la vida, dignidad y libertad en el Qundío</t>
  </si>
  <si>
    <t>Fortalecimiento de la seguridad vial en el Departamentol del Quindío</t>
  </si>
  <si>
    <t>Implementar un programa para disminuir la accidentalidad en las vías del departamento</t>
  </si>
  <si>
    <t>Programa para disminuir la accidentalidad implementado</t>
  </si>
  <si>
    <t>201663000-172</t>
  </si>
  <si>
    <t>Fortalecimiento de la seguridad vial  en el Departamento del Quindío</t>
  </si>
  <si>
    <t>Disminuir  el numero de lesiones fatales y graves por accidentes de transito, en la poblacion, a traves de planes y programas institucionales para mejorar las condiciones de vida de la poblacion de los municipios de la jurisdicción del instituto departamental de transito del quindio</t>
  </si>
  <si>
    <t>Disminuir los riesgos de accidentes en las vias mediante la formulación e implementación de planes y programas de seguridad vial para el mejoramiento de las ocndiciones de vida de la población en la jurisdicción del I.D.T.Q</t>
  </si>
  <si>
    <t>Implementar el programa orientado a disminución de la accidentalidad en las vias</t>
  </si>
  <si>
    <t>Recurso Ordinario Departamento</t>
  </si>
  <si>
    <t>Gloria Mercedes Buitrago Salazar, Directora</t>
  </si>
  <si>
    <t>Recurso Propio IDTQ</t>
  </si>
  <si>
    <t xml:space="preserve">Formular e implementar el Plan de Seguridad Vial del Departamento </t>
  </si>
  <si>
    <t>Plan departamental de seguridad vial elaborado e implementado</t>
  </si>
  <si>
    <t>Formulación del Plan de Seguridad Vial</t>
  </si>
  <si>
    <t xml:space="preserve">Apoyar la implementación del programa: Ciclorutas en el departamento del Quindío </t>
  </si>
  <si>
    <t>Programa: Ciclorutas en el departamento del Quindío apoyado</t>
  </si>
  <si>
    <t>Generear oportunidadesinstitucionales a través de procesos de gestion orientados a insentivar programas de movilidad sostenible en la jurisdiccion del I.D.T.Q</t>
  </si>
  <si>
    <t>Campañas de difusión y sensibilización a la población del Programa Nacional de ciclorutas</t>
  </si>
  <si>
    <t>GLORIA MERCEDES BUITRAGO SALAZAR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</si>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</sst>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9" formatCode="&quot;$&quot;\ #,##0"/>
    <numFmt numFmtId="170" formatCode="dd/mm/yyyy;@"/>
    <numFmt numFmtId="172" formatCode="00"/>
    <numFmt numFmtId="174" formatCode="0.0"/>
    <numFmt numFmtId="176" formatCode="_-&quot;$&quot;* #,##0.00_-;\-&quot;$&quot;* #,##0.00_-;_-&quot;$&quot;* &quot;-&quot;??_-;_-@_-"/>
    <numFmt numFmtId="178" formatCode="0.0%"/>
    <numFmt numFmtId="184" formatCode="_-&quot;$&quot;* #,##0_-;\-&quot;$&quot;* #,##0_-;_-&quot;$&quot;* &quot;-&quot;??_-;_-@_-"/>
    <numFmt numFmtId="185" formatCode="_-&quot;$&quot;* #,##0_-;\-&quot;$&quot;* #,##0_-;_-&quot;$&quot;* &quot;-&quot;_-;_-@_-"/>
    <numFmt numFmtId="187" formatCode="_ [$€-2]\ * #,##0.00_ ;_ [$€-2]\ * \-#,##0.00_ ;_ [$€-2]\ * &quot;-&quot;??_ "/>
    <numFmt numFmtId="19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C316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194" fontId="1" fillId="0" borderId="0" applyFont="0" applyFill="0" applyBorder="0" applyAlignment="0" applyProtection="0"/>
  </cellStyleXfs>
  <cellXfs count="147">
    <xf numFmtId="0" fontId="0" fillId="0" borderId="0" xfId="0"/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172" fontId="7" fillId="0" borderId="1" xfId="0" applyNumberFormat="1" applyFont="1" applyBorder="1" applyAlignment="1">
      <alignment horizontal="left"/>
    </xf>
    <xf numFmtId="17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vertical="center"/>
    </xf>
    <xf numFmtId="3" fontId="7" fillId="2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justify" vertical="center"/>
    </xf>
    <xf numFmtId="0" fontId="7" fillId="6" borderId="8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169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49" fontId="7" fillId="4" borderId="1" xfId="0" applyNumberFormat="1" applyFont="1" applyFill="1" applyBorder="1" applyAlignment="1">
      <alignment horizontal="center" vertical="center" textRotation="90" wrapText="1"/>
    </xf>
    <xf numFmtId="1" fontId="3" fillId="8" borderId="14" xfId="0" applyNumberFormat="1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3" fillId="8" borderId="8" xfId="0" applyFont="1" applyFill="1" applyBorder="1" applyAlignment="1">
      <alignment horizontal="justify" vertical="center"/>
    </xf>
    <xf numFmtId="0" fontId="3" fillId="8" borderId="8" xfId="0" applyFont="1" applyFill="1" applyBorder="1" applyAlignment="1">
      <alignment horizontal="center" vertical="center"/>
    </xf>
    <xf numFmtId="174" fontId="3" fillId="8" borderId="8" xfId="0" applyNumberFormat="1" applyFont="1" applyFill="1" applyBorder="1" applyAlignment="1">
      <alignment horizontal="center" vertical="center"/>
    </xf>
    <xf numFmtId="169" fontId="3" fillId="8" borderId="8" xfId="0" applyNumberFormat="1" applyFont="1" applyFill="1" applyBorder="1" applyAlignment="1">
      <alignment vertical="center"/>
    </xf>
    <xf numFmtId="169" fontId="3" fillId="8" borderId="8" xfId="0" applyNumberFormat="1" applyFont="1" applyFill="1" applyBorder="1" applyAlignment="1">
      <alignment horizontal="center" vertical="center"/>
    </xf>
    <xf numFmtId="1" fontId="3" fillId="8" borderId="8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justify" vertical="center"/>
    </xf>
    <xf numFmtId="0" fontId="7" fillId="6" borderId="8" xfId="0" applyFont="1" applyFill="1" applyBorder="1" applyAlignment="1">
      <alignment horizontal="center" vertical="center"/>
    </xf>
    <xf numFmtId="174" fontId="7" fillId="6" borderId="8" xfId="0" applyNumberFormat="1" applyFont="1" applyFill="1" applyBorder="1" applyAlignment="1">
      <alignment horizontal="center" vertical="center"/>
    </xf>
    <xf numFmtId="169" fontId="7" fillId="6" borderId="8" xfId="0" applyNumberFormat="1" applyFont="1" applyFill="1" applyBorder="1" applyAlignment="1">
      <alignment vertical="center"/>
    </xf>
    <xf numFmtId="169" fontId="7" fillId="6" borderId="8" xfId="0" applyNumberFormat="1" applyFont="1" applyFill="1" applyBorder="1" applyAlignment="1">
      <alignment horizontal="center" vertical="center"/>
    </xf>
    <xf numFmtId="1" fontId="7" fillId="6" borderId="8" xfId="0" applyNumberFormat="1" applyFont="1" applyFill="1" applyBorder="1" applyAlignment="1">
      <alignment horizontal="center" vertical="center"/>
    </xf>
    <xf numFmtId="170" fontId="7" fillId="6" borderId="8" xfId="0" applyNumberFormat="1" applyFont="1" applyFill="1" applyBorder="1" applyAlignment="1">
      <alignment vertical="center"/>
    </xf>
    <xf numFmtId="0" fontId="7" fillId="6" borderId="13" xfId="0" applyFont="1" applyFill="1" applyBorder="1" applyAlignment="1">
      <alignment horizontal="justify" vertical="center"/>
    </xf>
    <xf numFmtId="0" fontId="6" fillId="3" borderId="0" xfId="0" applyFont="1" applyFill="1"/>
    <xf numFmtId="1" fontId="7" fillId="3" borderId="9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174" fontId="7" fillId="7" borderId="8" xfId="0" applyNumberFormat="1" applyFont="1" applyFill="1" applyBorder="1" applyAlignment="1">
      <alignment horizontal="center" vertical="center"/>
    </xf>
    <xf numFmtId="169" fontId="7" fillId="7" borderId="8" xfId="0" applyNumberFormat="1" applyFont="1" applyFill="1" applyBorder="1" applyAlignment="1">
      <alignment vertical="center"/>
    </xf>
    <xf numFmtId="169" fontId="7" fillId="7" borderId="8" xfId="0" applyNumberFormat="1" applyFont="1" applyFill="1" applyBorder="1" applyAlignment="1">
      <alignment horizontal="center" vertical="center"/>
    </xf>
    <xf numFmtId="1" fontId="7" fillId="7" borderId="8" xfId="0" applyNumberFormat="1" applyFont="1" applyFill="1" applyBorder="1" applyAlignment="1">
      <alignment horizontal="center" vertical="center"/>
    </xf>
    <xf numFmtId="170" fontId="7" fillId="7" borderId="8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horizontal="justify" vertical="center"/>
    </xf>
    <xf numFmtId="1" fontId="6" fillId="3" borderId="9" xfId="0" applyNumberFormat="1" applyFont="1" applyFill="1" applyBorder="1" applyAlignment="1">
      <alignment horizontal="center" vertical="center" wrapText="1"/>
    </xf>
    <xf numFmtId="185" fontId="6" fillId="0" borderId="1" xfId="17" applyFont="1" applyBorder="1" applyAlignment="1">
      <alignment horizontal="center" vertical="center"/>
    </xf>
    <xf numFmtId="185" fontId="6" fillId="0" borderId="1" xfId="17" applyFont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69" fontId="7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justify" vertical="center"/>
    </xf>
    <xf numFmtId="169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170" fontId="6" fillId="0" borderId="1" xfId="0" applyNumberFormat="1" applyFont="1" applyBorder="1" applyAlignment="1">
      <alignment horizontal="right" vertical="center"/>
    </xf>
    <xf numFmtId="17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center"/>
    </xf>
    <xf numFmtId="1" fontId="6" fillId="0" borderId="0" xfId="0" applyNumberFormat="1" applyFont="1"/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center"/>
    </xf>
    <xf numFmtId="174" fontId="6" fillId="3" borderId="0" xfId="0" applyNumberFormat="1" applyFont="1" applyFill="1" applyAlignment="1">
      <alignment horizontal="center" vertical="center"/>
    </xf>
    <xf numFmtId="169" fontId="6" fillId="3" borderId="0" xfId="0" applyNumberFormat="1" applyFont="1" applyFill="1" applyAlignment="1">
      <alignment vertical="center"/>
    </xf>
    <xf numFmtId="169" fontId="6" fillId="3" borderId="0" xfId="0" applyNumberFormat="1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justify" vertical="center"/>
    </xf>
    <xf numFmtId="178" fontId="6" fillId="9" borderId="0" xfId="2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4" fontId="7" fillId="4" borderId="1" xfId="0" applyNumberFormat="1" applyFont="1" applyFill="1" applyBorder="1" applyAlignment="1">
      <alignment horizontal="center" vertical="center" wrapText="1"/>
    </xf>
    <xf numFmtId="169" fontId="7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0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9" fontId="4" fillId="3" borderId="6" xfId="11" applyFont="1" applyFill="1" applyBorder="1" applyAlignment="1">
      <alignment horizontal="center" vertical="center" wrapText="1"/>
    </xf>
    <xf numFmtId="9" fontId="4" fillId="3" borderId="11" xfId="11" applyFont="1" applyFill="1" applyBorder="1" applyAlignment="1">
      <alignment horizontal="center" vertical="center" wrapText="1"/>
    </xf>
    <xf numFmtId="170" fontId="6" fillId="3" borderId="6" xfId="0" applyNumberFormat="1" applyFont="1" applyFill="1" applyBorder="1" applyAlignment="1">
      <alignment horizontal="center" vertical="center" wrapText="1"/>
    </xf>
    <xf numFmtId="170" fontId="6" fillId="3" borderId="11" xfId="0" applyNumberFormat="1" applyFont="1" applyFill="1" applyBorder="1" applyAlignment="1">
      <alignment horizontal="center" vertical="center" wrapText="1"/>
    </xf>
    <xf numFmtId="170" fontId="6" fillId="3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3" fontId="6" fillId="3" borderId="6" xfId="0" applyNumberFormat="1" applyFont="1" applyFill="1" applyBorder="1" applyAlignment="1">
      <alignment horizontal="justify" vertical="center" wrapText="1"/>
    </xf>
    <xf numFmtId="3" fontId="6" fillId="3" borderId="11" xfId="0" applyNumberFormat="1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9" fontId="4" fillId="3" borderId="6" xfId="11" applyFont="1" applyFill="1" applyBorder="1" applyAlignment="1">
      <alignment horizontal="center" vertical="center"/>
    </xf>
    <xf numFmtId="9" fontId="4" fillId="3" borderId="11" xfId="1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justify" vertical="center" wrapText="1"/>
    </xf>
    <xf numFmtId="2" fontId="4" fillId="0" borderId="11" xfId="0" applyNumberFormat="1" applyFont="1" applyBorder="1" applyAlignment="1">
      <alignment horizontal="justify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9" fontId="4" fillId="3" borderId="12" xfId="1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justify" vertical="center" wrapText="1"/>
    </xf>
    <xf numFmtId="2" fontId="4" fillId="3" borderId="12" xfId="0" applyNumberFormat="1" applyFont="1" applyFill="1" applyBorder="1" applyAlignment="1">
      <alignment horizontal="justify" vertical="center" wrapText="1"/>
    </xf>
    <xf numFmtId="184" fontId="4" fillId="3" borderId="1" xfId="1" applyNumberFormat="1" applyFont="1" applyFill="1" applyBorder="1" applyAlignment="1">
      <alignment horizontal="center" vertical="center"/>
    </xf>
  </cellXfs>
  <cellStyles count="24">
    <cellStyle name="Excel Built-in Normal" xfId="19" xr:uid="{00000000-0005-0000-0000-000000000000}"/>
    <cellStyle name="Excel Built-in Normal 2" xfId="22" xr:uid="{00000000-0005-0000-0000-000001000000}"/>
    <cellStyle name="Millares [0] 2" xfId="8" xr:uid="{00000000-0005-0000-0000-000003000000}"/>
    <cellStyle name="Millares [0] 3" xfId="7" xr:uid="{00000000-0005-0000-0000-000004000000}"/>
    <cellStyle name="Millares 2" xfId="4" xr:uid="{00000000-0005-0000-0000-000005000000}"/>
    <cellStyle name="Millares 2 2" xfId="10" xr:uid="{00000000-0005-0000-0000-000006000000}"/>
    <cellStyle name="Millares 3 2" xfId="23" xr:uid="{00000000-0005-0000-0000-000007000000}"/>
    <cellStyle name="Millares 3 3" xfId="16" xr:uid="{00000000-0005-0000-0000-000008000000}"/>
    <cellStyle name="Millares 4" xfId="5" xr:uid="{00000000-0005-0000-0000-000009000000}"/>
    <cellStyle name="Moneda" xfId="1" builtinId="4"/>
    <cellStyle name="Moneda [0] 2 3" xfId="13" xr:uid="{00000000-0005-0000-0000-00000B000000}"/>
    <cellStyle name="Moneda [0] 3" xfId="17" xr:uid="{00000000-0005-0000-0000-00000C000000}"/>
    <cellStyle name="Moneda 2" xfId="9" xr:uid="{00000000-0005-0000-0000-00000D000000}"/>
    <cellStyle name="Normal" xfId="0" builtinId="0"/>
    <cellStyle name="Normal 2 2" xfId="14" xr:uid="{00000000-0005-0000-0000-00000F000000}"/>
    <cellStyle name="Normal 2 2 2" xfId="18" xr:uid="{00000000-0005-0000-0000-000010000000}"/>
    <cellStyle name="Normal 3 2" xfId="6" xr:uid="{00000000-0005-0000-0000-000011000000}"/>
    <cellStyle name="Normal 4" xfId="20" xr:uid="{00000000-0005-0000-0000-000012000000}"/>
    <cellStyle name="Normal 7" xfId="21" xr:uid="{00000000-0005-0000-0000-000013000000}"/>
    <cellStyle name="Porcentaje" xfId="2" builtinId="5"/>
    <cellStyle name="Porcentaje 2 2" xfId="3" xr:uid="{00000000-0005-0000-0000-000015000000}"/>
    <cellStyle name="Porcentaje 2 2 2" xfId="12" xr:uid="{00000000-0005-0000-0000-000016000000}"/>
    <cellStyle name="Porcentaje 2 3" xfId="11" xr:uid="{00000000-0005-0000-0000-000017000000}"/>
    <cellStyle name="Porcentual 2" xfId="15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217714</xdr:colOff>
      <xdr:row>0</xdr:row>
      <xdr:rowOff>95250</xdr:rowOff>
    </xdr:from>
    <xdr:ext cx="934811" cy="915761"/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95250"/>
          <a:ext cx="934811" cy="91576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AQ27"/>
  <sheetViews>
    <sheetView showGridLines="0" tabSelected="1" zoomScale="70" zoomScaleNormal="70" workbookViewId="0">
      <selection activeCell="M16" sqref="M16:M17"/>
    </sheetView>
  </sheetViews>
  <sheetFormatPr baseColWidth="10" defaultColWidth="11.42578125" defaultRowHeight="27" customHeight="1" x14ac:dyDescent="0.2"/>
  <cols>
    <col min="1" max="1" width="11.7109375" style="78" customWidth="1"/>
    <col min="2" max="2" width="4" style="4" customWidth="1"/>
    <col min="3" max="3" width="12.85546875" style="4" customWidth="1"/>
    <col min="4" max="4" width="14.7109375" style="4" customWidth="1"/>
    <col min="5" max="5" width="10" style="4" customWidth="1"/>
    <col min="6" max="6" width="6.28515625" style="4" customWidth="1"/>
    <col min="7" max="7" width="12.28515625" style="4" customWidth="1"/>
    <col min="8" max="8" width="8.5703125" style="4" customWidth="1"/>
    <col min="9" max="9" width="13.7109375" style="4" customWidth="1"/>
    <col min="10" max="10" width="11.5703125" style="4" customWidth="1"/>
    <col min="11" max="11" width="25" style="79" customWidth="1"/>
    <col min="12" max="12" width="20.28515625" style="53" customWidth="1"/>
    <col min="13" max="13" width="14.85546875" style="53" customWidth="1"/>
    <col min="14" max="14" width="22.140625" style="53" customWidth="1"/>
    <col min="15" max="15" width="19.7109375" style="80" customWidth="1"/>
    <col min="16" max="16" width="23.28515625" style="79" customWidth="1"/>
    <col min="17" max="17" width="16.5703125" style="81" customWidth="1"/>
    <col min="18" max="18" width="24.85546875" style="82" bestFit="1" customWidth="1"/>
    <col min="19" max="19" width="29" style="79" customWidth="1"/>
    <col min="20" max="20" width="44" style="79" customWidth="1"/>
    <col min="21" max="21" width="34" style="79" customWidth="1"/>
    <col min="22" max="22" width="24.85546875" style="83" bestFit="1" customWidth="1"/>
    <col min="23" max="23" width="11.7109375" style="84" customWidth="1"/>
    <col min="24" max="24" width="23.7109375" style="85" customWidth="1"/>
    <col min="25" max="25" width="8.7109375" style="4" customWidth="1"/>
    <col min="26" max="26" width="8" style="4" customWidth="1"/>
    <col min="27" max="27" width="10.5703125" style="4" customWidth="1"/>
    <col min="28" max="28" width="7.28515625" style="4" customWidth="1"/>
    <col min="29" max="29" width="8.42578125" style="4" customWidth="1"/>
    <col min="30" max="30" width="9.5703125" style="4" customWidth="1"/>
    <col min="31" max="31" width="6.28515625" style="4" customWidth="1"/>
    <col min="32" max="32" width="5.85546875" style="4" customWidth="1"/>
    <col min="33" max="34" width="4.42578125" style="4" customWidth="1"/>
    <col min="35" max="35" width="5" style="4" customWidth="1"/>
    <col min="36" max="36" width="5.85546875" style="4" customWidth="1"/>
    <col min="37" max="37" width="6.140625" style="4" customWidth="1"/>
    <col min="38" max="38" width="10.140625" style="4" customWidth="1"/>
    <col min="39" max="39" width="5.28515625" style="4" customWidth="1"/>
    <col min="40" max="40" width="8.140625" style="4" customWidth="1"/>
    <col min="41" max="41" width="16.42578125" style="86" customWidth="1"/>
    <col min="42" max="42" width="18.42578125" style="87" customWidth="1"/>
    <col min="43" max="43" width="20.85546875" style="88" customWidth="1"/>
    <col min="44" max="16384" width="11.42578125" style="4"/>
  </cols>
  <sheetData>
    <row r="1" spans="1:43" ht="25.5" customHeight="1" x14ac:dyDescent="0.25">
      <c r="A1" s="123" t="s">
        <v>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3" t="s">
        <v>0</v>
      </c>
      <c r="AQ1" s="3" t="s">
        <v>1</v>
      </c>
    </row>
    <row r="2" spans="1:43" ht="25.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3" t="s">
        <v>2</v>
      </c>
      <c r="AQ2" s="5">
        <v>6</v>
      </c>
    </row>
    <row r="3" spans="1:43" ht="25.5" customHeight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3" t="s">
        <v>3</v>
      </c>
      <c r="AQ3" s="6" t="s">
        <v>4</v>
      </c>
    </row>
    <row r="4" spans="1:43" ht="18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7" t="s">
        <v>5</v>
      </c>
      <c r="AQ4" s="8" t="s">
        <v>46</v>
      </c>
    </row>
    <row r="5" spans="1:43" ht="15" x14ac:dyDescent="0.2">
      <c r="A5" s="119" t="s">
        <v>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2" t="s">
        <v>7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1:43" ht="15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24"/>
      <c r="O6" s="25"/>
      <c r="P6" s="25"/>
      <c r="Q6" s="25"/>
      <c r="R6" s="25"/>
      <c r="S6" s="25"/>
      <c r="T6" s="25"/>
      <c r="U6" s="25"/>
      <c r="V6" s="25"/>
      <c r="W6" s="25"/>
      <c r="X6" s="25"/>
      <c r="Y6" s="120" t="s">
        <v>8</v>
      </c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5"/>
      <c r="AN6" s="26"/>
      <c r="AO6" s="25"/>
      <c r="AP6" s="25"/>
      <c r="AQ6" s="27"/>
    </row>
    <row r="7" spans="1:43" ht="15" customHeight="1" x14ac:dyDescent="0.2">
      <c r="A7" s="91" t="s">
        <v>9</v>
      </c>
      <c r="B7" s="92" t="s">
        <v>10</v>
      </c>
      <c r="C7" s="92"/>
      <c r="D7" s="92" t="s">
        <v>9</v>
      </c>
      <c r="E7" s="92" t="s">
        <v>11</v>
      </c>
      <c r="F7" s="92"/>
      <c r="G7" s="92" t="s">
        <v>9</v>
      </c>
      <c r="H7" s="92" t="s">
        <v>12</v>
      </c>
      <c r="I7" s="92"/>
      <c r="J7" s="92" t="s">
        <v>9</v>
      </c>
      <c r="K7" s="92" t="s">
        <v>13</v>
      </c>
      <c r="L7" s="92" t="s">
        <v>14</v>
      </c>
      <c r="M7" s="28" t="s">
        <v>15</v>
      </c>
      <c r="N7" s="92" t="s">
        <v>16</v>
      </c>
      <c r="O7" s="92" t="s">
        <v>17</v>
      </c>
      <c r="P7" s="92" t="s">
        <v>7</v>
      </c>
      <c r="Q7" s="93" t="s">
        <v>18</v>
      </c>
      <c r="R7" s="94" t="s">
        <v>19</v>
      </c>
      <c r="S7" s="92" t="s">
        <v>20</v>
      </c>
      <c r="T7" s="92" t="s">
        <v>21</v>
      </c>
      <c r="U7" s="92" t="s">
        <v>22</v>
      </c>
      <c r="V7" s="29" t="s">
        <v>19</v>
      </c>
      <c r="W7" s="30"/>
      <c r="X7" s="92" t="s">
        <v>23</v>
      </c>
      <c r="Y7" s="105" t="s">
        <v>24</v>
      </c>
      <c r="Z7" s="106"/>
      <c r="AA7" s="109" t="s">
        <v>25</v>
      </c>
      <c r="AB7" s="110"/>
      <c r="AC7" s="110"/>
      <c r="AD7" s="110"/>
      <c r="AE7" s="107" t="s">
        <v>26</v>
      </c>
      <c r="AF7" s="108"/>
      <c r="AG7" s="108"/>
      <c r="AH7" s="108"/>
      <c r="AI7" s="108"/>
      <c r="AJ7" s="108"/>
      <c r="AK7" s="109" t="s">
        <v>27</v>
      </c>
      <c r="AL7" s="110"/>
      <c r="AM7" s="110"/>
      <c r="AN7" s="111" t="s">
        <v>28</v>
      </c>
      <c r="AO7" s="126" t="s">
        <v>29</v>
      </c>
      <c r="AP7" s="126" t="s">
        <v>30</v>
      </c>
      <c r="AQ7" s="127" t="s">
        <v>31</v>
      </c>
    </row>
    <row r="8" spans="1:43" ht="116.25" customHeight="1" x14ac:dyDescent="0.2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28" t="s">
        <v>48</v>
      </c>
      <c r="N8" s="92"/>
      <c r="O8" s="92"/>
      <c r="P8" s="92"/>
      <c r="Q8" s="93"/>
      <c r="R8" s="94"/>
      <c r="S8" s="92"/>
      <c r="T8" s="92"/>
      <c r="U8" s="92"/>
      <c r="V8" s="9" t="s">
        <v>49</v>
      </c>
      <c r="W8" s="30" t="s">
        <v>9</v>
      </c>
      <c r="X8" s="92"/>
      <c r="Y8" s="31" t="s">
        <v>32</v>
      </c>
      <c r="Z8" s="32" t="s">
        <v>33</v>
      </c>
      <c r="AA8" s="31" t="s">
        <v>34</v>
      </c>
      <c r="AB8" s="31" t="s">
        <v>44</v>
      </c>
      <c r="AC8" s="31" t="s">
        <v>47</v>
      </c>
      <c r="AD8" s="31" t="s">
        <v>45</v>
      </c>
      <c r="AE8" s="31" t="s">
        <v>35</v>
      </c>
      <c r="AF8" s="31" t="s">
        <v>36</v>
      </c>
      <c r="AG8" s="31" t="s">
        <v>37</v>
      </c>
      <c r="AH8" s="31" t="s">
        <v>38</v>
      </c>
      <c r="AI8" s="31" t="s">
        <v>39</v>
      </c>
      <c r="AJ8" s="31" t="s">
        <v>40</v>
      </c>
      <c r="AK8" s="31" t="s">
        <v>41</v>
      </c>
      <c r="AL8" s="31" t="s">
        <v>42</v>
      </c>
      <c r="AM8" s="31" t="s">
        <v>43</v>
      </c>
      <c r="AN8" s="112"/>
      <c r="AO8" s="126"/>
      <c r="AP8" s="126"/>
      <c r="AQ8" s="127"/>
    </row>
    <row r="9" spans="1:43" s="15" customFormat="1" ht="15.75" x14ac:dyDescent="0.2">
      <c r="A9" s="33">
        <v>4</v>
      </c>
      <c r="B9" s="34" t="s">
        <v>52</v>
      </c>
      <c r="C9" s="35"/>
      <c r="D9" s="35"/>
      <c r="E9" s="35"/>
      <c r="F9" s="35"/>
      <c r="G9" s="35"/>
      <c r="H9" s="35"/>
      <c r="I9" s="35"/>
      <c r="J9" s="35"/>
      <c r="K9" s="36"/>
      <c r="L9" s="35"/>
      <c r="M9" s="35"/>
      <c r="N9" s="35"/>
      <c r="O9" s="35"/>
      <c r="P9" s="37"/>
      <c r="Q9" s="36"/>
      <c r="R9" s="38"/>
      <c r="S9" s="39"/>
      <c r="T9" s="36"/>
      <c r="U9" s="36"/>
      <c r="V9" s="36"/>
      <c r="W9" s="40"/>
      <c r="X9" s="40"/>
      <c r="Y9" s="40"/>
      <c r="Z9" s="41"/>
      <c r="AA9" s="37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3" s="53" customFormat="1" ht="21" customHeight="1" x14ac:dyDescent="0.2">
      <c r="A10" s="42"/>
      <c r="B10" s="43"/>
      <c r="C10" s="43"/>
      <c r="D10" s="44">
        <v>23</v>
      </c>
      <c r="E10" s="22" t="s">
        <v>53</v>
      </c>
      <c r="F10" s="22"/>
      <c r="G10" s="22"/>
      <c r="H10" s="22"/>
      <c r="I10" s="22"/>
      <c r="J10" s="22"/>
      <c r="K10" s="45"/>
      <c r="L10" s="22"/>
      <c r="M10" s="22"/>
      <c r="N10" s="22"/>
      <c r="O10" s="46"/>
      <c r="P10" s="45"/>
      <c r="Q10" s="47"/>
      <c r="R10" s="48"/>
      <c r="S10" s="45"/>
      <c r="T10" s="45"/>
      <c r="U10" s="45"/>
      <c r="V10" s="49"/>
      <c r="W10" s="50"/>
      <c r="X10" s="46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51"/>
      <c r="AP10" s="51"/>
      <c r="AQ10" s="52"/>
    </row>
    <row r="11" spans="1:43" s="53" customFormat="1" ht="17.25" customHeight="1" x14ac:dyDescent="0.2">
      <c r="A11" s="54"/>
      <c r="B11" s="55"/>
      <c r="C11" s="55"/>
      <c r="D11" s="56"/>
      <c r="E11" s="55"/>
      <c r="F11" s="55"/>
      <c r="G11" s="57">
        <v>77</v>
      </c>
      <c r="H11" s="23" t="s">
        <v>54</v>
      </c>
      <c r="I11" s="21"/>
      <c r="J11" s="21"/>
      <c r="K11" s="21"/>
      <c r="L11" s="23"/>
      <c r="M11" s="23"/>
      <c r="N11" s="23"/>
      <c r="O11" s="58"/>
      <c r="P11" s="21"/>
      <c r="Q11" s="59"/>
      <c r="R11" s="60"/>
      <c r="S11" s="21"/>
      <c r="T11" s="21"/>
      <c r="U11" s="21"/>
      <c r="V11" s="61"/>
      <c r="W11" s="62"/>
      <c r="X11" s="58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63"/>
      <c r="AP11" s="63"/>
      <c r="AQ11" s="64"/>
    </row>
    <row r="12" spans="1:43" s="53" customFormat="1" ht="49.5" customHeight="1" x14ac:dyDescent="0.2">
      <c r="A12" s="65"/>
      <c r="B12" s="12"/>
      <c r="C12" s="12"/>
      <c r="D12" s="11"/>
      <c r="E12" s="12"/>
      <c r="F12" s="12"/>
      <c r="G12" s="10"/>
      <c r="H12" s="12"/>
      <c r="I12" s="12"/>
      <c r="J12" s="117">
        <v>223</v>
      </c>
      <c r="K12" s="95" t="s">
        <v>55</v>
      </c>
      <c r="L12" s="116" t="s">
        <v>56</v>
      </c>
      <c r="M12" s="90">
        <v>1</v>
      </c>
      <c r="N12" s="96">
        <v>2301010423</v>
      </c>
      <c r="O12" s="99" t="s">
        <v>57</v>
      </c>
      <c r="P12" s="95" t="s">
        <v>58</v>
      </c>
      <c r="Q12" s="128">
        <f>SUM(V12:V13)/R$12</f>
        <v>0.94892915980230641</v>
      </c>
      <c r="R12" s="146">
        <f>SUM(V12:V17)</f>
        <v>607000000</v>
      </c>
      <c r="S12" s="116" t="s">
        <v>59</v>
      </c>
      <c r="T12" s="102" t="s">
        <v>60</v>
      </c>
      <c r="U12" s="139" t="s">
        <v>61</v>
      </c>
      <c r="V12" s="66">
        <v>476000000</v>
      </c>
      <c r="W12" s="1">
        <v>20</v>
      </c>
      <c r="X12" s="19" t="s">
        <v>62</v>
      </c>
      <c r="Y12" s="113">
        <v>57041</v>
      </c>
      <c r="Z12" s="113">
        <v>57731</v>
      </c>
      <c r="AA12" s="113">
        <v>27907</v>
      </c>
      <c r="AB12" s="113">
        <v>8963</v>
      </c>
      <c r="AC12" s="113">
        <v>60564</v>
      </c>
      <c r="AD12" s="113">
        <v>17338</v>
      </c>
      <c r="AE12" s="113"/>
      <c r="AF12" s="113"/>
      <c r="AG12" s="113"/>
      <c r="AH12" s="17"/>
      <c r="AI12" s="17"/>
      <c r="AJ12" s="17"/>
      <c r="AK12" s="113"/>
      <c r="AL12" s="113">
        <v>2944</v>
      </c>
      <c r="AM12" s="113"/>
      <c r="AN12" s="141">
        <f>Y12+Z12</f>
        <v>114772</v>
      </c>
      <c r="AO12" s="130">
        <v>43466</v>
      </c>
      <c r="AP12" s="130">
        <v>43830</v>
      </c>
      <c r="AQ12" s="134" t="s">
        <v>63</v>
      </c>
    </row>
    <row r="13" spans="1:43" s="53" customFormat="1" ht="39.75" customHeight="1" x14ac:dyDescent="0.2">
      <c r="A13" s="65"/>
      <c r="B13" s="12"/>
      <c r="C13" s="12"/>
      <c r="D13" s="11"/>
      <c r="E13" s="12"/>
      <c r="F13" s="12"/>
      <c r="G13" s="11"/>
      <c r="H13" s="12"/>
      <c r="I13" s="12"/>
      <c r="J13" s="117"/>
      <c r="K13" s="95"/>
      <c r="L13" s="116"/>
      <c r="M13" s="90"/>
      <c r="N13" s="97"/>
      <c r="O13" s="100"/>
      <c r="P13" s="95"/>
      <c r="Q13" s="129"/>
      <c r="R13" s="146"/>
      <c r="S13" s="116"/>
      <c r="T13" s="103"/>
      <c r="U13" s="140"/>
      <c r="V13" s="66">
        <v>100000000</v>
      </c>
      <c r="W13" s="1">
        <v>23</v>
      </c>
      <c r="X13" s="19" t="s">
        <v>64</v>
      </c>
      <c r="Y13" s="115"/>
      <c r="Z13" s="115"/>
      <c r="AA13" s="115"/>
      <c r="AB13" s="115"/>
      <c r="AC13" s="115"/>
      <c r="AD13" s="115"/>
      <c r="AE13" s="115"/>
      <c r="AF13" s="115"/>
      <c r="AG13" s="115"/>
      <c r="AH13" s="20"/>
      <c r="AI13" s="20"/>
      <c r="AJ13" s="20"/>
      <c r="AK13" s="115"/>
      <c r="AL13" s="115"/>
      <c r="AM13" s="115"/>
      <c r="AN13" s="142"/>
      <c r="AO13" s="131"/>
      <c r="AP13" s="131"/>
      <c r="AQ13" s="135"/>
    </row>
    <row r="14" spans="1:43" s="53" customFormat="1" ht="30" x14ac:dyDescent="0.2">
      <c r="A14" s="65"/>
      <c r="B14" s="12"/>
      <c r="C14" s="12"/>
      <c r="D14" s="11"/>
      <c r="E14" s="12"/>
      <c r="F14" s="12"/>
      <c r="G14" s="11"/>
      <c r="H14" s="12"/>
      <c r="I14" s="12"/>
      <c r="J14" s="117">
        <v>224</v>
      </c>
      <c r="K14" s="95" t="s">
        <v>65</v>
      </c>
      <c r="L14" s="116" t="s">
        <v>66</v>
      </c>
      <c r="M14" s="97">
        <v>1</v>
      </c>
      <c r="N14" s="97"/>
      <c r="O14" s="100"/>
      <c r="P14" s="95"/>
      <c r="Q14" s="137">
        <f>SUM(V14:V15)/R12</f>
        <v>3.459637561779242E-2</v>
      </c>
      <c r="R14" s="146"/>
      <c r="S14" s="116"/>
      <c r="T14" s="103"/>
      <c r="U14" s="139" t="s">
        <v>67</v>
      </c>
      <c r="V14" s="67">
        <v>14800000</v>
      </c>
      <c r="W14" s="1">
        <v>20</v>
      </c>
      <c r="X14" s="19" t="s">
        <v>62</v>
      </c>
      <c r="Y14" s="115"/>
      <c r="Z14" s="115"/>
      <c r="AA14" s="115"/>
      <c r="AB14" s="115"/>
      <c r="AC14" s="115"/>
      <c r="AD14" s="115"/>
      <c r="AE14" s="115"/>
      <c r="AF14" s="115"/>
      <c r="AG14" s="115"/>
      <c r="AH14" s="20"/>
      <c r="AI14" s="20"/>
      <c r="AJ14" s="20"/>
      <c r="AK14" s="115"/>
      <c r="AL14" s="115"/>
      <c r="AM14" s="115"/>
      <c r="AN14" s="142"/>
      <c r="AO14" s="131"/>
      <c r="AP14" s="131"/>
      <c r="AQ14" s="135"/>
    </row>
    <row r="15" spans="1:43" s="53" customFormat="1" ht="15" x14ac:dyDescent="0.2">
      <c r="A15" s="65"/>
      <c r="B15" s="12"/>
      <c r="C15" s="12"/>
      <c r="D15" s="11"/>
      <c r="E15" s="12"/>
      <c r="F15" s="12"/>
      <c r="G15" s="11"/>
      <c r="H15" s="12"/>
      <c r="I15" s="12"/>
      <c r="J15" s="117"/>
      <c r="K15" s="95"/>
      <c r="L15" s="116"/>
      <c r="M15" s="97"/>
      <c r="N15" s="97"/>
      <c r="O15" s="100"/>
      <c r="P15" s="95"/>
      <c r="Q15" s="138"/>
      <c r="R15" s="146"/>
      <c r="S15" s="116"/>
      <c r="T15" s="103"/>
      <c r="U15" s="140"/>
      <c r="V15" s="67">
        <v>6200000</v>
      </c>
      <c r="W15" s="1">
        <v>23</v>
      </c>
      <c r="X15" s="19" t="s">
        <v>64</v>
      </c>
      <c r="Y15" s="115"/>
      <c r="Z15" s="115"/>
      <c r="AA15" s="115"/>
      <c r="AB15" s="115"/>
      <c r="AC15" s="115"/>
      <c r="AD15" s="115"/>
      <c r="AE15" s="115"/>
      <c r="AF15" s="115"/>
      <c r="AG15" s="115"/>
      <c r="AH15" s="20"/>
      <c r="AI15" s="20"/>
      <c r="AJ15" s="20"/>
      <c r="AK15" s="115"/>
      <c r="AL15" s="115"/>
      <c r="AM15" s="115"/>
      <c r="AN15" s="142"/>
      <c r="AO15" s="131"/>
      <c r="AP15" s="131"/>
      <c r="AQ15" s="135"/>
    </row>
    <row r="16" spans="1:43" s="53" customFormat="1" ht="39.75" customHeight="1" x14ac:dyDescent="0.2">
      <c r="A16" s="65"/>
      <c r="B16" s="12"/>
      <c r="C16" s="12"/>
      <c r="D16" s="11"/>
      <c r="E16" s="12"/>
      <c r="F16" s="12"/>
      <c r="G16" s="11"/>
      <c r="H16" s="12"/>
      <c r="I16" s="12"/>
      <c r="J16" s="117">
        <v>225</v>
      </c>
      <c r="K16" s="95" t="s">
        <v>68</v>
      </c>
      <c r="L16" s="116" t="s">
        <v>69</v>
      </c>
      <c r="M16" s="96">
        <v>1</v>
      </c>
      <c r="N16" s="97"/>
      <c r="O16" s="100"/>
      <c r="P16" s="95"/>
      <c r="Q16" s="137">
        <f>(V16+V17)/R12</f>
        <v>1.6474464579901153E-2</v>
      </c>
      <c r="R16" s="146"/>
      <c r="S16" s="116"/>
      <c r="T16" s="102" t="s">
        <v>70</v>
      </c>
      <c r="U16" s="144" t="s">
        <v>71</v>
      </c>
      <c r="V16" s="67">
        <v>9200000</v>
      </c>
      <c r="W16" s="1">
        <v>20</v>
      </c>
      <c r="X16" s="19" t="s">
        <v>62</v>
      </c>
      <c r="Y16" s="115"/>
      <c r="Z16" s="115"/>
      <c r="AA16" s="115"/>
      <c r="AB16" s="115"/>
      <c r="AC16" s="115"/>
      <c r="AD16" s="115"/>
      <c r="AE16" s="115"/>
      <c r="AF16" s="115"/>
      <c r="AG16" s="115"/>
      <c r="AH16" s="20"/>
      <c r="AI16" s="20"/>
      <c r="AJ16" s="20"/>
      <c r="AK16" s="115"/>
      <c r="AL16" s="115"/>
      <c r="AM16" s="115"/>
      <c r="AN16" s="142"/>
      <c r="AO16" s="131"/>
      <c r="AP16" s="131"/>
      <c r="AQ16" s="135"/>
    </row>
    <row r="17" spans="1:43" s="53" customFormat="1" ht="45" customHeight="1" x14ac:dyDescent="0.2">
      <c r="A17" s="68"/>
      <c r="B17" s="14"/>
      <c r="C17" s="14"/>
      <c r="D17" s="13"/>
      <c r="E17" s="14"/>
      <c r="F17" s="14"/>
      <c r="G17" s="13"/>
      <c r="H17" s="14"/>
      <c r="I17" s="14"/>
      <c r="J17" s="117"/>
      <c r="K17" s="95"/>
      <c r="L17" s="116"/>
      <c r="M17" s="98"/>
      <c r="N17" s="98"/>
      <c r="O17" s="101"/>
      <c r="P17" s="95"/>
      <c r="Q17" s="143"/>
      <c r="R17" s="146"/>
      <c r="S17" s="116"/>
      <c r="T17" s="104"/>
      <c r="U17" s="145"/>
      <c r="V17" s="67">
        <v>800000</v>
      </c>
      <c r="W17" s="69">
        <v>23</v>
      </c>
      <c r="X17" s="19" t="s">
        <v>64</v>
      </c>
      <c r="Y17" s="114"/>
      <c r="Z17" s="114"/>
      <c r="AA17" s="114"/>
      <c r="AB17" s="114"/>
      <c r="AC17" s="114"/>
      <c r="AD17" s="114"/>
      <c r="AE17" s="114"/>
      <c r="AF17" s="114"/>
      <c r="AG17" s="114"/>
      <c r="AH17" s="18"/>
      <c r="AI17" s="18"/>
      <c r="AJ17" s="18"/>
      <c r="AK17" s="114"/>
      <c r="AL17" s="114"/>
      <c r="AM17" s="114"/>
      <c r="AN17" s="118"/>
      <c r="AO17" s="132"/>
      <c r="AP17" s="132"/>
      <c r="AQ17" s="136"/>
    </row>
    <row r="18" spans="1:43" ht="15" x14ac:dyDescent="0.25">
      <c r="A18" s="133" t="s">
        <v>50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70">
        <f>SUM(R12)</f>
        <v>607000000</v>
      </c>
      <c r="S18" s="71"/>
      <c r="T18" s="71"/>
      <c r="U18" s="71"/>
      <c r="V18" s="72">
        <f>SUM(V12:V17)</f>
        <v>607000000</v>
      </c>
      <c r="W18" s="2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5"/>
      <c r="AP18" s="76"/>
      <c r="AQ18" s="77"/>
    </row>
    <row r="19" spans="1:43" ht="14.25" x14ac:dyDescent="0.2"/>
    <row r="20" spans="1:43" ht="14.25" x14ac:dyDescent="0.2"/>
    <row r="21" spans="1:43" ht="14.25" x14ac:dyDescent="0.2"/>
    <row r="22" spans="1:43" ht="14.25" x14ac:dyDescent="0.2"/>
    <row r="23" spans="1:43" ht="14.25" x14ac:dyDescent="0.2">
      <c r="X23" s="89">
        <v>7.9000000000000001E-2</v>
      </c>
    </row>
    <row r="24" spans="1:43" ht="14.25" x14ac:dyDescent="0.2"/>
    <row r="25" spans="1:43" ht="14.25" x14ac:dyDescent="0.2"/>
    <row r="26" spans="1:43" ht="15" x14ac:dyDescent="0.25">
      <c r="E26" s="16" t="s">
        <v>72</v>
      </c>
    </row>
    <row r="27" spans="1:43" ht="14.25" x14ac:dyDescent="0.2">
      <c r="E27" s="4" t="s">
        <v>73</v>
      </c>
    </row>
  </sheetData>
  <sheetProtection password="A60F" sheet="1" objects="1" scenarios="1"/>
  <mergeCells count="72">
    <mergeCell ref="L16:L17"/>
    <mergeCell ref="M16:M17"/>
    <mergeCell ref="Q16:Q17"/>
    <mergeCell ref="T16:T17"/>
    <mergeCell ref="U16:U17"/>
    <mergeCell ref="R12:R17"/>
    <mergeCell ref="S12:S17"/>
    <mergeCell ref="T12:T15"/>
    <mergeCell ref="U12:U13"/>
    <mergeCell ref="A18:Q18"/>
    <mergeCell ref="AP12:AP17"/>
    <mergeCell ref="AQ12:AQ17"/>
    <mergeCell ref="J14:J15"/>
    <mergeCell ref="K14:K15"/>
    <mergeCell ref="L14:L15"/>
    <mergeCell ref="M14:M15"/>
    <mergeCell ref="Q14:Q15"/>
    <mergeCell ref="U14:U15"/>
    <mergeCell ref="J16:J17"/>
    <mergeCell ref="K16:K17"/>
    <mergeCell ref="AG12:AG17"/>
    <mergeCell ref="AK12:AK17"/>
    <mergeCell ref="AL12:AL17"/>
    <mergeCell ref="AM12:AM17"/>
    <mergeCell ref="AN12:AN17"/>
    <mergeCell ref="AO12:AO17"/>
    <mergeCell ref="AA12:AA17"/>
    <mergeCell ref="AB12:AB17"/>
    <mergeCell ref="AC12:AC17"/>
    <mergeCell ref="AD12:AD17"/>
    <mergeCell ref="AE12:AE17"/>
    <mergeCell ref="AF12:AF17"/>
    <mergeCell ref="Y12:Y17"/>
    <mergeCell ref="Z12:Z17"/>
    <mergeCell ref="AP7:AP8"/>
    <mergeCell ref="AQ7:AQ8"/>
    <mergeCell ref="J12:J13"/>
    <mergeCell ref="K12:K13"/>
    <mergeCell ref="L12:L13"/>
    <mergeCell ref="M12:M13"/>
    <mergeCell ref="N12:N17"/>
    <mergeCell ref="O12:O17"/>
    <mergeCell ref="P12:P17"/>
    <mergeCell ref="Q12:Q13"/>
    <mergeCell ref="Y7:Z7"/>
    <mergeCell ref="AA7:AD7"/>
    <mergeCell ref="AE7:AJ7"/>
    <mergeCell ref="AK7:AM7"/>
    <mergeCell ref="AN7:AN8"/>
    <mergeCell ref="AO7:AO8"/>
    <mergeCell ref="Q7:Q8"/>
    <mergeCell ref="R7:R8"/>
    <mergeCell ref="S7:S8"/>
    <mergeCell ref="T7:T8"/>
    <mergeCell ref="U7:U8"/>
    <mergeCell ref="X7:X8"/>
    <mergeCell ref="P7:P8"/>
    <mergeCell ref="A1:AO4"/>
    <mergeCell ref="A5:M6"/>
    <mergeCell ref="N5:AQ5"/>
    <mergeCell ref="Y6:AM6"/>
    <mergeCell ref="A7:A8"/>
    <mergeCell ref="B7:C8"/>
    <mergeCell ref="D7:D8"/>
    <mergeCell ref="E7:F8"/>
    <mergeCell ref="G7:G8"/>
    <mergeCell ref="H7:I8"/>
    <mergeCell ref="J7:J8"/>
    <mergeCell ref="K7:K8"/>
    <mergeCell ref="L7:L8"/>
    <mergeCell ref="N7:N8"/>
    <mergeCell ref="O7:O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2019-08-02T22:22:54Z</dcterms:created>
  <dcterms:modified xsi:type="dcterms:W3CDTF">2023-06-02T16:37:43Z</dcterms:modified>
</cp:coreProperties>
</file>