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30" windowWidth="19635" windowHeight="7440"/>
  </bookViews>
  <sheets>
    <sheet name="IDTQ" sheetId="1" r:id="rId1"/>
  </sheets>
  <definedNames>
    <definedName name="_1._Apoyo_con_equipos_para_la_seguridad_vial_Licenciamiento_de_software_para_comunicaciones">#REF!</definedName>
  </definedNames>
  <calcPr calcId="145621"/>
</workbook>
</file>

<file path=xl/calcChain.xml><?xml version="1.0" encoding="utf-8"?>
<calcChain xmlns="http://schemas.openxmlformats.org/spreadsheetml/2006/main">
  <c r="BJ13" i="1" l="1"/>
  <c r="W17" i="1" l="1"/>
  <c r="R16" i="1"/>
  <c r="R15" i="1"/>
  <c r="S13" i="1"/>
  <c r="R13" i="1" s="1"/>
</calcChain>
</file>

<file path=xl/sharedStrings.xml><?xml version="1.0" encoding="utf-8"?>
<sst xmlns="http://schemas.openxmlformats.org/spreadsheetml/2006/main" count="126" uniqueCount="85">
  <si>
    <t xml:space="preserve">CODIGO:  </t>
  </si>
  <si>
    <t xml:space="preserve">VERSIÓN: </t>
  </si>
  <si>
    <t xml:space="preserve">FECHA: </t>
  </si>
  <si>
    <t>PÁGINA:</t>
  </si>
  <si>
    <t xml:space="preserve">PLAN DE DESARROLLO DEPARTAMENTAL </t>
  </si>
  <si>
    <t xml:space="preserve">PROYECTO </t>
  </si>
  <si>
    <t>POBLACIÓN</t>
  </si>
  <si>
    <t>CODIGO</t>
  </si>
  <si>
    <t xml:space="preserve">ESTRATEGIA </t>
  </si>
  <si>
    <t xml:space="preserve">PROGRAMA </t>
  </si>
  <si>
    <t xml:space="preserve">SUBPROGRAMA </t>
  </si>
  <si>
    <t xml:space="preserve">META DE PRODUCTO PLAN DE DESARROLLO </t>
  </si>
  <si>
    <t xml:space="preserve">INDICADOR </t>
  </si>
  <si>
    <t>META FISICA PROGRAMADA</t>
  </si>
  <si>
    <t>IMPUTACION PRESUPUESTAL</t>
  </si>
  <si>
    <t xml:space="preserve">No </t>
  </si>
  <si>
    <t>PESO DE LA META %</t>
  </si>
  <si>
    <t xml:space="preserve">VALOR EN PESOS </t>
  </si>
  <si>
    <t xml:space="preserve">OBJETIVO GENERAL DEL PROYECTO </t>
  </si>
  <si>
    <t xml:space="preserve">OBJETIVOS ESPECIFICOS </t>
  </si>
  <si>
    <t>ACTIVIDADES CUANTIFICADAS</t>
  </si>
  <si>
    <t xml:space="preserve">FUENTE DE RECURSOS 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</si>
  <si>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</si>
  <si>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</si>
  <si>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</si>
  <si>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</si>
  <si>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</si>
  <si>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FECHA DE INICIO </t>
  </si>
  <si>
    <t xml:space="preserve">FECHA DE TERMINACIÓN </t>
  </si>
  <si>
    <t xml:space="preserve">RESPONSABLE </t>
  </si>
  <si>
    <t>MUJER</t>
  </si>
  <si>
    <t>HOMBRE</t>
  </si>
  <si>
    <t>Edad Escolar 
(0 - 14 años)</t>
  </si>
  <si>
    <t>Adolescencia
 (15 - 19 años)</t>
  </si>
  <si>
    <t>Edad Económicamente Activa     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</si>
  <si>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</si>
  <si>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</si>
  <si>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</si>
  <si>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</si>
  <si>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</si>
  <si>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</si>
  <si>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</si>
  <si>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</si>
  <si>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</si>
  <si>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</si>
  <si>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 xml:space="preserve">SEGURIDAD HUMANA </t>
  </si>
  <si>
    <t>Seguridad humana como dinamizador de la vida, dignidad y libertad en el Qundío</t>
  </si>
  <si>
    <t>Fortalecimiento dela seguridad vial en el Departamentol del Quindío</t>
  </si>
  <si>
    <t>Implementar un programa para disminuir la accidentalidad en las vías del departamento</t>
  </si>
  <si>
    <t>Programa para disminuir la accidentalidad implementado</t>
  </si>
  <si>
    <t>201663000-172</t>
  </si>
  <si>
    <t>Fortalecimiento de la seguridad vial  en el Departamento del Quindío</t>
  </si>
  <si>
    <t>Disminuir  el numero de lesiones fatales y graves por accidentes de transito, en la poblacion, a traves de planes y programas institucionales para mejorar las condiciones de vida de la poblacion de los municipios de la jurisdicción del instituto departamental de transito del quindio</t>
  </si>
  <si>
    <t>Disminuir los riesgos de accidentes en las vias mediante la formulación e implementación de planes y programas de seguridad vial para el mejoramiento de las ocndiciones de vida de la población en la jurisdicción del I.D.T.Q</t>
  </si>
  <si>
    <t>Realizar inventario, diagnostico situacional y diseño del programa de señalización vial</t>
  </si>
  <si>
    <t xml:space="preserve">Otros (iva telefonia móvil  - registro)  </t>
  </si>
  <si>
    <t>Implementar el programa orientado a disminución de la accidentalidad en las vias</t>
  </si>
  <si>
    <t xml:space="preserve">Formular e implementar el Plan de Seguridad Vial del Departamento </t>
  </si>
  <si>
    <t>Plan departamental de seguridad vial elaborado e implementado</t>
  </si>
  <si>
    <t>Formulación del Plan de Seguridad Vial</t>
  </si>
  <si>
    <t xml:space="preserve">Apoyar la implementación del programa: Ciclorutas en el departamento del Quindío </t>
  </si>
  <si>
    <t>Programa: Ciclorutas en el departamento del Quindío apoyado</t>
  </si>
  <si>
    <t>Generear oportunidadesinstitucionales a través de procesos de gestion orientados a insentivar programas de movilidad sostenible en la jurisdiccion del I.D.T.Q</t>
  </si>
  <si>
    <t>Campañas de difusión y sensibilización a la población del Programa Nacional de ciclorutas</t>
  </si>
  <si>
    <t>SEGUIMIENTO PLAN DE ACCIÓN -2018-</t>
  </si>
  <si>
    <t>F-PLA-07</t>
  </si>
  <si>
    <t>1 de octubre de 2016</t>
  </si>
  <si>
    <t>01 de 1</t>
  </si>
  <si>
    <t>CONTRATOS</t>
  </si>
  <si>
    <t xml:space="preserve"> </t>
  </si>
  <si>
    <t>PRESUPUESTADO</t>
  </si>
  <si>
    <t>E (COMPROMISOS)</t>
  </si>
  <si>
    <t>E (OBLIGACIONES)</t>
  </si>
  <si>
    <t xml:space="preserve">No. DE 
CONTRATOS </t>
  </si>
  <si>
    <t>VALOR COMPROMISOS</t>
  </si>
  <si>
    <t>VALOR DE LAS OBLIGACIONES</t>
  </si>
  <si>
    <t>% DE EJECUCION</t>
  </si>
  <si>
    <t>FUENTE DE LOS RECURSOS</t>
  </si>
  <si>
    <t>SUPERVISOR RESPONSABLE</t>
  </si>
  <si>
    <t>P</t>
  </si>
  <si>
    <t>E</t>
  </si>
  <si>
    <t>Raul Perez Ospina
Profesional Universitario</t>
  </si>
  <si>
    <t>Gloria Mercedes Buitrago
Directora</t>
  </si>
  <si>
    <t>Gloria Mercedes Buitrago Salazar</t>
  </si>
  <si>
    <t>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</si>
</sst>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$&quot;* #,##0_-;\-&quot;$&quot;* #,##0_-;_-&quot;$&quot;* &quot;-&quot;_-;_-@_-"/>
    <numFmt numFmtId="41" formatCode="_-* #,##0_-;\-* #,##0_-;_-* &quot;-&quot;_-;_-@_-"/>
    <numFmt numFmtId="164" formatCode="0.0"/>
    <numFmt numFmtId="165" formatCode="&quot;$&quot;\ #,##0"/>
    <numFmt numFmtId="166" formatCode="dd/mm/yyyy;@"/>
    <numFmt numFmtId="167" formatCode="#,##0_ ;\-#,##0\ "/>
    <numFmt numFmtId="168" formatCode="_(* #,##0.00_);_(* \(#,##0.00\);_(* &quot;-&quot;??_);_(@_)"/>
    <numFmt numFmtId="169" formatCode="_-* #,##0.00\ _€_-;\-* #,##0.00\ _€_-;_-* &quot;-&quot;??\ _€_-;_-@_-"/>
    <numFmt numFmtId="170" formatCode="_(&quot;$&quot;\ * #,##0_);_(&quot;$&quot;\ * \(#,##0\);_(&quot;$&quot;\ * &quot;-&quot;_);_(@_)"/>
    <numFmt numFmtId="171" formatCode="_-* #,##0.00\ &quot;€&quot;_-;\-* #,##0.00\ &quot;€&quot;_-;_-* &quot;-&quot;??\ &quot;€&quot;_-;_-@_-"/>
    <numFmt numFmtId="172" formatCode="_ [$€-2]\ * #,##0.00_ ;_ [$€-2]\ * \-#,##0.00_ ;_ [$€-2]\ * &quot;-&quot;??_ "/>
    <numFmt numFmtId="173" formatCode="dd/mm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C316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8" fillId="0" borderId="0"/>
    <xf numFmtId="0" fontId="8" fillId="0" borderId="0"/>
    <xf numFmtId="41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2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8" fillId="0" borderId="0"/>
    <xf numFmtId="172" fontId="1" fillId="0" borderId="0"/>
    <xf numFmtId="0" fontId="1" fillId="0" borderId="0"/>
    <xf numFmtId="0" fontId="8" fillId="0" borderId="0"/>
    <xf numFmtId="0" fontId="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2" fontId="1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2" xfId="0" applyFont="1" applyFill="1" applyBorder="1" applyAlignment="1">
      <alignment vertical="center"/>
    </xf>
    <xf numFmtId="0" fontId="0" fillId="0" borderId="0" xfId="0" applyFont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justify" vertical="center"/>
    </xf>
    <xf numFmtId="1" fontId="3" fillId="4" borderId="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justify" vertical="center"/>
    </xf>
    <xf numFmtId="0" fontId="3" fillId="4" borderId="11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vertical="center"/>
    </xf>
    <xf numFmtId="165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66" fontId="3" fillId="4" borderId="11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justify" vertical="center"/>
    </xf>
    <xf numFmtId="1" fontId="6" fillId="2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justify" vertical="center" wrapText="1"/>
    </xf>
    <xf numFmtId="165" fontId="7" fillId="2" borderId="15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7" fontId="6" fillId="2" borderId="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3" fontId="0" fillId="0" borderId="0" xfId="0" applyNumberFormat="1" applyFont="1"/>
    <xf numFmtId="0" fontId="2" fillId="0" borderId="0" xfId="0" applyFont="1"/>
    <xf numFmtId="0" fontId="3" fillId="0" borderId="2" xfId="0" applyFont="1" applyFill="1" applyBorder="1" applyAlignment="1">
      <alignment horizontal="justify" vertical="center"/>
    </xf>
    <xf numFmtId="0" fontId="6" fillId="2" borderId="0" xfId="0" applyFont="1" applyFill="1"/>
    <xf numFmtId="0" fontId="6" fillId="0" borderId="0" xfId="0" applyFont="1"/>
    <xf numFmtId="0" fontId="3" fillId="0" borderId="2" xfId="0" applyFont="1" applyFill="1" applyBorder="1" applyAlignment="1">
      <alignment horizontal="justify" vertical="center" wrapText="1"/>
    </xf>
    <xf numFmtId="3" fontId="4" fillId="0" borderId="2" xfId="0" applyNumberFormat="1" applyFont="1" applyFill="1" applyBorder="1" applyAlignment="1">
      <alignment horizontal="justify" vertical="center" wrapText="1"/>
    </xf>
    <xf numFmtId="168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10" fillId="5" borderId="9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73" fontId="10" fillId="5" borderId="9" xfId="0" applyNumberFormat="1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justify" vertical="center"/>
    </xf>
    <xf numFmtId="0" fontId="3" fillId="6" borderId="11" xfId="0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165" fontId="3" fillId="6" borderId="11" xfId="0" applyNumberFormat="1" applyFont="1" applyFill="1" applyBorder="1" applyAlignment="1">
      <alignment vertical="center"/>
    </xf>
    <xf numFmtId="165" fontId="3" fillId="6" borderId="11" xfId="0" applyNumberFormat="1" applyFont="1" applyFill="1" applyBorder="1" applyAlignment="1">
      <alignment horizontal="center" vertical="center"/>
    </xf>
    <xf numFmtId="1" fontId="3" fillId="6" borderId="11" xfId="0" applyNumberFormat="1" applyFont="1" applyFill="1" applyBorder="1" applyAlignment="1">
      <alignment horizontal="center" vertical="center"/>
    </xf>
    <xf numFmtId="166" fontId="3" fillId="6" borderId="11" xfId="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horizontal="justify"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173" fontId="10" fillId="5" borderId="8" xfId="0" applyNumberFormat="1" applyFont="1" applyFill="1" applyBorder="1" applyAlignment="1">
      <alignment horizontal="center" vertical="center" wrapText="1"/>
    </xf>
    <xf numFmtId="173" fontId="10" fillId="5" borderId="7" xfId="0" applyNumberFormat="1" applyFont="1" applyFill="1" applyBorder="1" applyAlignment="1">
      <alignment horizontal="center" vertical="center" wrapText="1"/>
    </xf>
    <xf numFmtId="173" fontId="10" fillId="5" borderId="6" xfId="0" applyNumberFormat="1" applyFont="1" applyFill="1" applyBorder="1" applyAlignment="1">
      <alignment horizontal="center" vertical="center" wrapText="1"/>
    </xf>
    <xf numFmtId="173" fontId="10" fillId="5" borderId="4" xfId="0" applyNumberFormat="1" applyFont="1" applyFill="1" applyBorder="1" applyAlignment="1">
      <alignment horizontal="center" vertical="center" wrapText="1"/>
    </xf>
    <xf numFmtId="166" fontId="6" fillId="2" borderId="9" xfId="0" applyNumberFormat="1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 wrapText="1"/>
    </xf>
    <xf numFmtId="166" fontId="6" fillId="2" borderId="15" xfId="0" applyNumberFormat="1" applyFont="1" applyFill="1" applyBorder="1" applyAlignment="1">
      <alignment horizontal="center" vertical="center" wrapText="1"/>
    </xf>
    <xf numFmtId="3" fontId="3" fillId="5" borderId="9" xfId="0" applyNumberFormat="1" applyFont="1" applyFill="1" applyBorder="1" applyAlignment="1">
      <alignment horizontal="center" vertical="center" wrapText="1"/>
    </xf>
    <xf numFmtId="3" fontId="3" fillId="5" borderId="14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2" fontId="10" fillId="5" borderId="2" xfId="0" applyNumberFormat="1" applyFont="1" applyFill="1" applyBorder="1" applyAlignment="1">
      <alignment horizontal="center" vertical="center" wrapText="1"/>
    </xf>
    <xf numFmtId="2" fontId="10" fillId="5" borderId="9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72" fontId="10" fillId="5" borderId="16" xfId="19" applyFont="1" applyFill="1" applyBorder="1" applyAlignment="1">
      <alignment horizontal="center" vertical="center"/>
    </xf>
    <xf numFmtId="172" fontId="10" fillId="5" borderId="17" xfId="19" applyFont="1" applyFill="1" applyBorder="1" applyAlignment="1">
      <alignment horizontal="center" vertical="center"/>
    </xf>
    <xf numFmtId="172" fontId="10" fillId="5" borderId="18" xfId="19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 wrapText="1"/>
    </xf>
    <xf numFmtId="165" fontId="3" fillId="5" borderId="8" xfId="0" applyNumberFormat="1" applyFont="1" applyFill="1" applyBorder="1" applyAlignment="1">
      <alignment horizontal="center" vertical="center" wrapText="1"/>
    </xf>
    <xf numFmtId="165" fontId="3" fillId="5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1" fontId="3" fillId="5" borderId="7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7" fontId="6" fillId="2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0" fillId="0" borderId="9" xfId="20" applyFont="1" applyBorder="1" applyAlignment="1">
      <alignment horizontal="center" vertical="center"/>
    </xf>
    <xf numFmtId="9" fontId="0" fillId="0" borderId="14" xfId="20" applyFont="1" applyBorder="1" applyAlignment="1">
      <alignment horizontal="center" vertical="center"/>
    </xf>
    <xf numFmtId="9" fontId="0" fillId="0" borderId="15" xfId="2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 wrapText="1"/>
    </xf>
  </cellXfs>
  <cellStyles count="21">
    <cellStyle name="Excel Built-in Normal" xfId="1"/>
    <cellStyle name="Excel Built-in Normal 2" xfId="2"/>
    <cellStyle name="Millares [0] 2" xfId="3"/>
    <cellStyle name="Millares 2" xfId="4"/>
    <cellStyle name="Millares 3" xfId="5"/>
    <cellStyle name="Millares 3 2" xfId="6"/>
    <cellStyle name="Millares 4" xfId="7"/>
    <cellStyle name="Moneda [0] 2" xfId="8"/>
    <cellStyle name="Moneda [0] 2 3" xfId="9"/>
    <cellStyle name="Moneda 3" xfId="10"/>
    <cellStyle name="Normal" xfId="0" builtinId="0"/>
    <cellStyle name="Normal 2 2" xfId="11"/>
    <cellStyle name="Normal 2 2 2" xfId="12"/>
    <cellStyle name="Normal 2 2 2 2" xfId="19"/>
    <cellStyle name="Normal 3" xfId="13"/>
    <cellStyle name="Normal 4" xfId="14"/>
    <cellStyle name="Normal 7" xfId="15"/>
    <cellStyle name="Porcentaje" xfId="20" builtinId="5"/>
    <cellStyle name="Porcentaje 2" xfId="16"/>
    <cellStyle name="Porcentaje 2 2" xfId="17"/>
    <cellStyle name="Porcentual 2" xfId="18"/>
  </cellStyles>
  <dxfs count="0"/>
  <tableStyles count="0" defaultTableStyle="TableStyleMedium2" defaultPivotStyle="PivotStyleLight16"/>
  <colors>
    <mruColors>
      <color rgb="FFE0C3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1</xdr:col>
      <xdr:colOff>636814</xdr:colOff>
      <xdr:row>4</xdr:row>
      <xdr:rowOff>41973</xdr:rowOff>
    </xdr:to>
    <xdr:pic>
      <xdr:nvPicPr>
        <xdr:cNvPr id="3" name="Imagen 1" descr="C:\Users\AUXPLANEACION03\Desktop\Gobernacion_del_quindio.jpg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865414" cy="1108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1"/>
  <sheetViews>
    <sheetView tabSelected="1" zoomScale="55" zoomScaleNormal="55" workbookViewId="0">
      <pane xSplit="12" ySplit="12" topLeftCell="Y13" activePane="bottomRight" state="frozen"/>
      <selection pane="topRight" activeCell="M1" sqref="M1"/>
      <selection pane="bottomLeft" activeCell="A13" sqref="A13"/>
      <selection pane="bottomRight" activeCell="AO13" sqref="AO13:AO16"/>
    </sheetView>
  </sheetViews>
  <sheetFormatPr baseColWidth="10" defaultColWidth="11.42578125" defaultRowHeight="15" x14ac:dyDescent="0.25"/>
  <cols>
    <col min="1" max="1" width="11.42578125" style="2"/>
    <col min="2" max="2" width="9.5703125" style="2" customWidth="1"/>
    <col min="3" max="3" width="7.5703125" style="2" customWidth="1"/>
    <col min="4" max="5" width="11.42578125" style="2"/>
    <col min="6" max="6" width="4.7109375" style="2" customWidth="1"/>
    <col min="7" max="8" width="11.42578125" style="2"/>
    <col min="9" max="9" width="2.85546875" style="2" customWidth="1"/>
    <col min="10" max="10" width="11.42578125" style="2"/>
    <col min="11" max="11" width="18.5703125" style="2" customWidth="1"/>
    <col min="12" max="12" width="19" style="2" customWidth="1"/>
    <col min="13" max="14" width="18" style="2" customWidth="1"/>
    <col min="15" max="15" width="21.28515625" style="2" customWidth="1"/>
    <col min="16" max="16" width="12.7109375" style="2" customWidth="1"/>
    <col min="17" max="17" width="14.28515625" style="2" customWidth="1"/>
    <col min="18" max="18" width="14.140625" style="2" customWidth="1"/>
    <col min="19" max="19" width="13.7109375" style="2" customWidth="1"/>
    <col min="20" max="20" width="28.140625" style="2" customWidth="1"/>
    <col min="21" max="21" width="15.42578125" style="2" customWidth="1"/>
    <col min="22" max="22" width="19.28515625" style="2" customWidth="1"/>
    <col min="23" max="25" width="17.28515625" style="2" customWidth="1"/>
    <col min="26" max="26" width="11.42578125" style="2"/>
    <col min="27" max="27" width="16.28515625" style="2" customWidth="1"/>
    <col min="28" max="59" width="11.42578125" style="2"/>
    <col min="60" max="60" width="19.140625" style="2" bestFit="1" customWidth="1"/>
    <col min="61" max="61" width="18.85546875" style="2" bestFit="1" customWidth="1"/>
    <col min="62" max="64" width="11.42578125" style="2"/>
    <col min="65" max="66" width="14.85546875" style="2" customWidth="1"/>
    <col min="67" max="68" width="14.28515625" style="2" customWidth="1"/>
    <col min="69" max="69" width="21.7109375" style="2" bestFit="1" customWidth="1"/>
    <col min="70" max="16384" width="11.42578125" style="2"/>
  </cols>
  <sheetData>
    <row r="1" spans="1:89" s="51" customFormat="1" ht="21" customHeight="1" x14ac:dyDescent="0.2">
      <c r="A1" s="122" t="s">
        <v>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3"/>
      <c r="BP1" s="1" t="s">
        <v>0</v>
      </c>
      <c r="BQ1" s="49" t="s">
        <v>65</v>
      </c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</row>
    <row r="2" spans="1:89" s="51" customFormat="1" ht="2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3"/>
      <c r="BP2" s="3" t="s">
        <v>1</v>
      </c>
      <c r="BQ2" s="49">
        <v>5</v>
      </c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</row>
    <row r="3" spans="1:89" s="51" customFormat="1" ht="2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3"/>
      <c r="BP3" s="1" t="s">
        <v>2</v>
      </c>
      <c r="BQ3" s="52" t="s">
        <v>66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</row>
    <row r="4" spans="1:89" s="51" customFormat="1" ht="21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5"/>
      <c r="BP4" s="1" t="s">
        <v>3</v>
      </c>
      <c r="BQ4" s="53" t="s">
        <v>67</v>
      </c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</row>
    <row r="5" spans="1:89" s="51" customFormat="1" ht="21" customHeight="1" x14ac:dyDescent="0.2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121" t="s">
        <v>5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</row>
    <row r="6" spans="1:89" s="51" customFormat="1" ht="21" customHeight="1" thickBo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28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30"/>
      <c r="AB6" s="128" t="s">
        <v>6</v>
      </c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5"/>
      <c r="BG6" s="54"/>
      <c r="BH6" s="55"/>
      <c r="BI6" s="55"/>
      <c r="BJ6" s="55"/>
      <c r="BK6" s="56"/>
      <c r="BL6" s="56"/>
      <c r="BM6" s="4"/>
      <c r="BN6" s="4"/>
      <c r="BO6" s="4"/>
      <c r="BP6" s="4"/>
      <c r="BQ6" s="57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</row>
    <row r="7" spans="1:89" s="59" customFormat="1" ht="37.5" customHeight="1" x14ac:dyDescent="0.25">
      <c r="A7" s="136" t="s">
        <v>7</v>
      </c>
      <c r="B7" s="110" t="s">
        <v>8</v>
      </c>
      <c r="C7" s="138"/>
      <c r="D7" s="138" t="s">
        <v>7</v>
      </c>
      <c r="E7" s="110" t="s">
        <v>9</v>
      </c>
      <c r="F7" s="138"/>
      <c r="G7" s="138" t="s">
        <v>7</v>
      </c>
      <c r="H7" s="110" t="s">
        <v>10</v>
      </c>
      <c r="I7" s="138"/>
      <c r="J7" s="138" t="s">
        <v>7</v>
      </c>
      <c r="K7" s="110" t="s">
        <v>11</v>
      </c>
      <c r="L7" s="100" t="s">
        <v>12</v>
      </c>
      <c r="M7" s="142" t="s">
        <v>13</v>
      </c>
      <c r="N7" s="143"/>
      <c r="O7" s="100" t="s">
        <v>14</v>
      </c>
      <c r="P7" s="100" t="s">
        <v>15</v>
      </c>
      <c r="Q7" s="100" t="s">
        <v>5</v>
      </c>
      <c r="R7" s="117" t="s">
        <v>16</v>
      </c>
      <c r="S7" s="119" t="s">
        <v>17</v>
      </c>
      <c r="T7" s="110" t="s">
        <v>18</v>
      </c>
      <c r="U7" s="110" t="s">
        <v>19</v>
      </c>
      <c r="V7" s="100" t="s">
        <v>20</v>
      </c>
      <c r="W7" s="112" t="s">
        <v>17</v>
      </c>
      <c r="X7" s="113"/>
      <c r="Y7" s="114"/>
      <c r="Z7" s="115" t="s">
        <v>7</v>
      </c>
      <c r="AA7" s="100" t="s">
        <v>21</v>
      </c>
      <c r="AB7" s="102" t="s">
        <v>22</v>
      </c>
      <c r="AC7" s="103"/>
      <c r="AD7" s="103"/>
      <c r="AE7" s="104"/>
      <c r="AF7" s="94" t="s">
        <v>23</v>
      </c>
      <c r="AG7" s="95"/>
      <c r="AH7" s="95"/>
      <c r="AI7" s="95"/>
      <c r="AJ7" s="95"/>
      <c r="AK7" s="95"/>
      <c r="AL7" s="95"/>
      <c r="AM7" s="96"/>
      <c r="AN7" s="105" t="s">
        <v>24</v>
      </c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7"/>
      <c r="AZ7" s="94" t="s">
        <v>25</v>
      </c>
      <c r="BA7" s="95"/>
      <c r="BB7" s="95"/>
      <c r="BC7" s="95"/>
      <c r="BD7" s="95"/>
      <c r="BE7" s="96"/>
      <c r="BF7" s="108" t="s">
        <v>26</v>
      </c>
      <c r="BG7" s="97" t="s">
        <v>68</v>
      </c>
      <c r="BH7" s="98"/>
      <c r="BI7" s="98"/>
      <c r="BJ7" s="98"/>
      <c r="BK7" s="98"/>
      <c r="BL7" s="99"/>
      <c r="BM7" s="77" t="s">
        <v>27</v>
      </c>
      <c r="BN7" s="78"/>
      <c r="BO7" s="77" t="s">
        <v>28</v>
      </c>
      <c r="BP7" s="78"/>
      <c r="BQ7" s="84" t="s">
        <v>29</v>
      </c>
      <c r="BR7" s="58" t="s">
        <v>69</v>
      </c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</row>
    <row r="8" spans="1:89" s="59" customFormat="1" ht="44.25" customHeight="1" x14ac:dyDescent="0.25">
      <c r="A8" s="137"/>
      <c r="B8" s="111"/>
      <c r="C8" s="139"/>
      <c r="D8" s="139"/>
      <c r="E8" s="111"/>
      <c r="F8" s="139"/>
      <c r="G8" s="139"/>
      <c r="H8" s="111"/>
      <c r="I8" s="139"/>
      <c r="J8" s="139"/>
      <c r="K8" s="111"/>
      <c r="L8" s="101"/>
      <c r="M8" s="144"/>
      <c r="N8" s="145"/>
      <c r="O8" s="101"/>
      <c r="P8" s="101"/>
      <c r="Q8" s="101"/>
      <c r="R8" s="118"/>
      <c r="S8" s="120"/>
      <c r="T8" s="111"/>
      <c r="U8" s="111"/>
      <c r="V8" s="101"/>
      <c r="W8" s="86" t="s">
        <v>70</v>
      </c>
      <c r="X8" s="88" t="s">
        <v>71</v>
      </c>
      <c r="Y8" s="88" t="s">
        <v>72</v>
      </c>
      <c r="Z8" s="116"/>
      <c r="AA8" s="101"/>
      <c r="AB8" s="90" t="s">
        <v>30</v>
      </c>
      <c r="AC8" s="91"/>
      <c r="AD8" s="92" t="s">
        <v>31</v>
      </c>
      <c r="AE8" s="93"/>
      <c r="AF8" s="90" t="s">
        <v>32</v>
      </c>
      <c r="AG8" s="91"/>
      <c r="AH8" s="90" t="s">
        <v>33</v>
      </c>
      <c r="AI8" s="91"/>
      <c r="AJ8" s="90" t="s">
        <v>34</v>
      </c>
      <c r="AK8" s="91"/>
      <c r="AL8" s="90" t="s">
        <v>35</v>
      </c>
      <c r="AM8" s="91"/>
      <c r="AN8" s="90" t="s">
        <v>36</v>
      </c>
      <c r="AO8" s="91"/>
      <c r="AP8" s="90" t="s">
        <v>37</v>
      </c>
      <c r="AQ8" s="91"/>
      <c r="AR8" s="90" t="s">
        <v>38</v>
      </c>
      <c r="AS8" s="91"/>
      <c r="AT8" s="90" t="s">
        <v>39</v>
      </c>
      <c r="AU8" s="91"/>
      <c r="AV8" s="90" t="s">
        <v>40</v>
      </c>
      <c r="AW8" s="91"/>
      <c r="AX8" s="90" t="s">
        <v>41</v>
      </c>
      <c r="AY8" s="91"/>
      <c r="AZ8" s="90" t="s">
        <v>42</v>
      </c>
      <c r="BA8" s="91"/>
      <c r="BB8" s="90" t="s">
        <v>43</v>
      </c>
      <c r="BC8" s="91"/>
      <c r="BD8" s="90" t="s">
        <v>44</v>
      </c>
      <c r="BE8" s="91"/>
      <c r="BF8" s="109"/>
      <c r="BG8" s="86" t="s">
        <v>73</v>
      </c>
      <c r="BH8" s="86" t="s">
        <v>74</v>
      </c>
      <c r="BI8" s="86" t="s">
        <v>75</v>
      </c>
      <c r="BJ8" s="86" t="s">
        <v>76</v>
      </c>
      <c r="BK8" s="86" t="s">
        <v>77</v>
      </c>
      <c r="BL8" s="86" t="s">
        <v>78</v>
      </c>
      <c r="BM8" s="79"/>
      <c r="BN8" s="80"/>
      <c r="BO8" s="79"/>
      <c r="BP8" s="80"/>
      <c r="BQ8" s="85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</row>
    <row r="9" spans="1:89" s="59" customFormat="1" ht="36" customHeight="1" x14ac:dyDescent="0.25">
      <c r="A9" s="137"/>
      <c r="B9" s="111"/>
      <c r="C9" s="139"/>
      <c r="D9" s="139"/>
      <c r="E9" s="111"/>
      <c r="F9" s="139"/>
      <c r="G9" s="139"/>
      <c r="H9" s="111"/>
      <c r="I9" s="139"/>
      <c r="J9" s="139"/>
      <c r="K9" s="111"/>
      <c r="L9" s="101"/>
      <c r="M9" s="60" t="s">
        <v>79</v>
      </c>
      <c r="N9" s="61" t="s">
        <v>80</v>
      </c>
      <c r="O9" s="101"/>
      <c r="P9" s="101"/>
      <c r="Q9" s="101"/>
      <c r="R9" s="118"/>
      <c r="S9" s="120"/>
      <c r="T9" s="111"/>
      <c r="U9" s="111"/>
      <c r="V9" s="101"/>
      <c r="W9" s="87"/>
      <c r="X9" s="89"/>
      <c r="Y9" s="89"/>
      <c r="Z9" s="116"/>
      <c r="AA9" s="101"/>
      <c r="AB9" s="62" t="s">
        <v>79</v>
      </c>
      <c r="AC9" s="62" t="s">
        <v>80</v>
      </c>
      <c r="AD9" s="62" t="s">
        <v>79</v>
      </c>
      <c r="AE9" s="62" t="s">
        <v>80</v>
      </c>
      <c r="AF9" s="62" t="s">
        <v>79</v>
      </c>
      <c r="AG9" s="62" t="s">
        <v>80</v>
      </c>
      <c r="AH9" s="62" t="s">
        <v>79</v>
      </c>
      <c r="AI9" s="62" t="s">
        <v>80</v>
      </c>
      <c r="AJ9" s="62" t="s">
        <v>79</v>
      </c>
      <c r="AK9" s="62" t="s">
        <v>80</v>
      </c>
      <c r="AL9" s="62" t="s">
        <v>79</v>
      </c>
      <c r="AM9" s="62" t="s">
        <v>80</v>
      </c>
      <c r="AN9" s="62" t="s">
        <v>79</v>
      </c>
      <c r="AO9" s="62" t="s">
        <v>80</v>
      </c>
      <c r="AP9" s="62" t="s">
        <v>79</v>
      </c>
      <c r="AQ9" s="62" t="s">
        <v>80</v>
      </c>
      <c r="AR9" s="62" t="s">
        <v>79</v>
      </c>
      <c r="AS9" s="62" t="s">
        <v>80</v>
      </c>
      <c r="AT9" s="62" t="s">
        <v>79</v>
      </c>
      <c r="AU9" s="62" t="s">
        <v>80</v>
      </c>
      <c r="AV9" s="62" t="s">
        <v>79</v>
      </c>
      <c r="AW9" s="62" t="s">
        <v>80</v>
      </c>
      <c r="AX9" s="62" t="s">
        <v>79</v>
      </c>
      <c r="AY9" s="62" t="s">
        <v>80</v>
      </c>
      <c r="AZ9" s="62" t="s">
        <v>79</v>
      </c>
      <c r="BA9" s="62" t="s">
        <v>80</v>
      </c>
      <c r="BB9" s="62" t="s">
        <v>79</v>
      </c>
      <c r="BC9" s="62" t="s">
        <v>80</v>
      </c>
      <c r="BD9" s="62" t="s">
        <v>79</v>
      </c>
      <c r="BE9" s="62" t="s">
        <v>80</v>
      </c>
      <c r="BF9" s="109"/>
      <c r="BG9" s="87"/>
      <c r="BH9" s="87"/>
      <c r="BI9" s="87"/>
      <c r="BJ9" s="87"/>
      <c r="BK9" s="87"/>
      <c r="BL9" s="87"/>
      <c r="BM9" s="63" t="s">
        <v>79</v>
      </c>
      <c r="BN9" s="63" t="s">
        <v>80</v>
      </c>
      <c r="BO9" s="63" t="s">
        <v>79</v>
      </c>
      <c r="BP9" s="63" t="s">
        <v>80</v>
      </c>
      <c r="BQ9" s="85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</row>
    <row r="10" spans="1:89" x14ac:dyDescent="0.25">
      <c r="A10" s="64">
        <v>4</v>
      </c>
      <c r="B10" s="65" t="s">
        <v>45</v>
      </c>
      <c r="C10" s="66"/>
      <c r="D10" s="66"/>
      <c r="E10" s="66"/>
      <c r="F10" s="66"/>
      <c r="G10" s="66"/>
      <c r="H10" s="66"/>
      <c r="I10" s="66"/>
      <c r="J10" s="66"/>
      <c r="K10" s="67"/>
      <c r="L10" s="66"/>
      <c r="M10" s="66"/>
      <c r="N10" s="66"/>
      <c r="O10" s="66"/>
      <c r="P10" s="68"/>
      <c r="Q10" s="67"/>
      <c r="R10" s="69"/>
      <c r="S10" s="70"/>
      <c r="T10" s="67"/>
      <c r="U10" s="67"/>
      <c r="V10" s="67"/>
      <c r="W10" s="71"/>
      <c r="X10" s="71"/>
      <c r="Y10" s="71"/>
      <c r="Z10" s="72"/>
      <c r="AA10" s="68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73"/>
      <c r="BN10" s="73"/>
      <c r="BO10" s="73"/>
      <c r="BP10" s="73"/>
      <c r="BQ10" s="74"/>
    </row>
    <row r="11" spans="1:89" x14ac:dyDescent="0.25">
      <c r="A11" s="6"/>
      <c r="B11" s="7"/>
      <c r="C11" s="7"/>
      <c r="D11" s="8">
        <v>23</v>
      </c>
      <c r="E11" s="9" t="s">
        <v>46</v>
      </c>
      <c r="F11" s="9"/>
      <c r="G11" s="9"/>
      <c r="H11" s="9"/>
      <c r="I11" s="9"/>
      <c r="J11" s="9"/>
      <c r="K11" s="10"/>
      <c r="L11" s="9"/>
      <c r="M11" s="9"/>
      <c r="N11" s="9"/>
      <c r="O11" s="9"/>
      <c r="P11" s="11"/>
      <c r="Q11" s="10"/>
      <c r="R11" s="12"/>
      <c r="S11" s="13"/>
      <c r="T11" s="10"/>
      <c r="U11" s="10"/>
      <c r="V11" s="10"/>
      <c r="W11" s="14"/>
      <c r="X11" s="14"/>
      <c r="Y11" s="14"/>
      <c r="Z11" s="15"/>
      <c r="AA11" s="11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16"/>
      <c r="BN11" s="16"/>
      <c r="BO11" s="16"/>
      <c r="BP11" s="16"/>
      <c r="BQ11" s="17"/>
    </row>
    <row r="12" spans="1:89" x14ac:dyDescent="0.25">
      <c r="A12" s="6"/>
      <c r="B12" s="7"/>
      <c r="C12" s="7"/>
      <c r="D12" s="7"/>
      <c r="E12" s="7"/>
      <c r="F12" s="7"/>
      <c r="G12" s="18">
        <v>77</v>
      </c>
      <c r="H12" s="19" t="s">
        <v>47</v>
      </c>
      <c r="I12" s="19"/>
      <c r="J12" s="19"/>
      <c r="K12" s="20"/>
      <c r="L12" s="19"/>
      <c r="M12" s="19"/>
      <c r="N12" s="19"/>
      <c r="O12" s="19"/>
      <c r="P12" s="21"/>
      <c r="Q12" s="20"/>
      <c r="R12" s="22"/>
      <c r="S12" s="23"/>
      <c r="T12" s="20"/>
      <c r="U12" s="20"/>
      <c r="V12" s="20"/>
      <c r="W12" s="24"/>
      <c r="X12" s="24"/>
      <c r="Y12" s="24"/>
      <c r="Z12" s="25"/>
      <c r="AA12" s="21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26"/>
      <c r="BN12" s="26"/>
      <c r="BO12" s="26"/>
      <c r="BP12" s="26"/>
      <c r="BQ12" s="27"/>
    </row>
    <row r="13" spans="1:89" ht="84.75" customHeight="1" x14ac:dyDescent="0.25">
      <c r="A13" s="28"/>
      <c r="B13" s="29"/>
      <c r="C13" s="29"/>
      <c r="D13" s="140"/>
      <c r="E13" s="29"/>
      <c r="F13" s="29"/>
      <c r="G13" s="30"/>
      <c r="H13" s="29"/>
      <c r="I13" s="29"/>
      <c r="J13" s="134">
        <v>223</v>
      </c>
      <c r="K13" s="141" t="s">
        <v>48</v>
      </c>
      <c r="L13" s="153" t="s">
        <v>49</v>
      </c>
      <c r="M13" s="154">
        <v>1</v>
      </c>
      <c r="N13" s="154">
        <v>0.3</v>
      </c>
      <c r="O13" s="131">
        <v>2301010423</v>
      </c>
      <c r="P13" s="134" t="s">
        <v>50</v>
      </c>
      <c r="Q13" s="141" t="s">
        <v>51</v>
      </c>
      <c r="R13" s="151">
        <f>+S13/SUM(W13:W16)*100</f>
        <v>100</v>
      </c>
      <c r="S13" s="146">
        <f>SUM(W13:W16)</f>
        <v>115000000</v>
      </c>
      <c r="T13" s="153" t="s">
        <v>52</v>
      </c>
      <c r="U13" s="153" t="s">
        <v>53</v>
      </c>
      <c r="V13" s="31" t="s">
        <v>54</v>
      </c>
      <c r="W13" s="32">
        <v>100000000</v>
      </c>
      <c r="X13" s="32">
        <v>52406665</v>
      </c>
      <c r="Y13" s="32">
        <v>18806665</v>
      </c>
      <c r="Z13" s="33"/>
      <c r="AA13" s="153" t="s">
        <v>55</v>
      </c>
      <c r="AB13" s="75">
        <v>292684</v>
      </c>
      <c r="AC13" s="75">
        <v>292684</v>
      </c>
      <c r="AD13" s="75">
        <v>282326</v>
      </c>
      <c r="AE13" s="75">
        <v>282326</v>
      </c>
      <c r="AF13" s="75">
        <v>135912</v>
      </c>
      <c r="AG13" s="75">
        <v>135912</v>
      </c>
      <c r="AH13" s="75">
        <v>45122</v>
      </c>
      <c r="AI13" s="75">
        <v>45122</v>
      </c>
      <c r="AJ13" s="75">
        <v>307101</v>
      </c>
      <c r="AK13" s="75">
        <v>307101</v>
      </c>
      <c r="AL13" s="75">
        <v>86875</v>
      </c>
      <c r="AM13" s="75">
        <v>86875</v>
      </c>
      <c r="AN13" s="75">
        <v>2145</v>
      </c>
      <c r="AO13" s="75">
        <v>2145</v>
      </c>
      <c r="AP13" s="75">
        <v>12718</v>
      </c>
      <c r="AQ13" s="75">
        <v>12718</v>
      </c>
      <c r="AR13" s="75">
        <v>26</v>
      </c>
      <c r="AS13" s="75">
        <v>26</v>
      </c>
      <c r="AT13" s="75">
        <v>37</v>
      </c>
      <c r="AU13" s="75">
        <v>37</v>
      </c>
      <c r="AV13" s="75"/>
      <c r="AW13" s="75"/>
      <c r="AX13" s="75"/>
      <c r="AY13" s="75"/>
      <c r="AZ13" s="75">
        <v>53164</v>
      </c>
      <c r="BA13" s="75">
        <v>53164</v>
      </c>
      <c r="BB13" s="75">
        <v>16982</v>
      </c>
      <c r="BC13" s="75">
        <v>16982</v>
      </c>
      <c r="BD13" s="75">
        <v>60013</v>
      </c>
      <c r="BE13" s="75">
        <v>60013</v>
      </c>
      <c r="BF13" s="75">
        <v>575010</v>
      </c>
      <c r="BG13" s="75">
        <v>6</v>
      </c>
      <c r="BH13" s="75">
        <v>52406665</v>
      </c>
      <c r="BI13" s="75">
        <v>18806665</v>
      </c>
      <c r="BJ13" s="155">
        <f>+BI13/BH13</f>
        <v>0.35886017551393512</v>
      </c>
      <c r="BK13" s="75" t="s">
        <v>55</v>
      </c>
      <c r="BL13" s="158" t="s">
        <v>81</v>
      </c>
      <c r="BM13" s="81">
        <v>43101</v>
      </c>
      <c r="BN13" s="81">
        <v>43115</v>
      </c>
      <c r="BO13" s="81">
        <v>43465</v>
      </c>
      <c r="BP13" s="81">
        <v>43281</v>
      </c>
      <c r="BQ13" s="146" t="s">
        <v>82</v>
      </c>
    </row>
    <row r="14" spans="1:89" ht="85.5" x14ac:dyDescent="0.25">
      <c r="A14" s="28"/>
      <c r="B14" s="149"/>
      <c r="C14" s="149"/>
      <c r="D14" s="140"/>
      <c r="E14" s="149"/>
      <c r="F14" s="150"/>
      <c r="G14" s="34"/>
      <c r="H14" s="149"/>
      <c r="I14" s="149"/>
      <c r="J14" s="134"/>
      <c r="K14" s="141"/>
      <c r="L14" s="153"/>
      <c r="M14" s="154"/>
      <c r="N14" s="154"/>
      <c r="O14" s="132"/>
      <c r="P14" s="134"/>
      <c r="Q14" s="141"/>
      <c r="R14" s="152"/>
      <c r="S14" s="147"/>
      <c r="T14" s="153"/>
      <c r="U14" s="153"/>
      <c r="V14" s="31" t="s">
        <v>56</v>
      </c>
      <c r="W14" s="35">
        <v>2733200</v>
      </c>
      <c r="X14" s="32"/>
      <c r="Y14" s="32"/>
      <c r="Z14" s="33"/>
      <c r="AA14" s="153"/>
      <c r="AB14" s="135"/>
      <c r="AC14" s="135"/>
      <c r="AD14" s="135">
        <v>282326</v>
      </c>
      <c r="AE14" s="135"/>
      <c r="AF14" s="135">
        <v>135912</v>
      </c>
      <c r="AG14" s="135"/>
      <c r="AH14" s="135">
        <v>45122</v>
      </c>
      <c r="AI14" s="135"/>
      <c r="AJ14" s="135">
        <v>307101</v>
      </c>
      <c r="AK14" s="135"/>
      <c r="AL14" s="135">
        <v>86875</v>
      </c>
      <c r="AM14" s="135"/>
      <c r="AN14" s="135">
        <v>2145</v>
      </c>
      <c r="AO14" s="135"/>
      <c r="AP14" s="135">
        <v>12718</v>
      </c>
      <c r="AQ14" s="135"/>
      <c r="AR14" s="135">
        <v>26</v>
      </c>
      <c r="AS14" s="135"/>
      <c r="AT14" s="135">
        <v>37</v>
      </c>
      <c r="AU14" s="135"/>
      <c r="AV14" s="135"/>
      <c r="AW14" s="135"/>
      <c r="AX14" s="135"/>
      <c r="AY14" s="135"/>
      <c r="AZ14" s="135"/>
      <c r="BA14" s="135"/>
      <c r="BB14" s="135">
        <v>16982</v>
      </c>
      <c r="BC14" s="135"/>
      <c r="BD14" s="135">
        <v>60013</v>
      </c>
      <c r="BE14" s="135"/>
      <c r="BF14" s="135"/>
      <c r="BG14" s="135"/>
      <c r="BH14" s="135"/>
      <c r="BI14" s="135"/>
      <c r="BJ14" s="156"/>
      <c r="BK14" s="135"/>
      <c r="BL14" s="135"/>
      <c r="BM14" s="82"/>
      <c r="BN14" s="82"/>
      <c r="BO14" s="82"/>
      <c r="BP14" s="82"/>
      <c r="BQ14" s="147"/>
    </row>
    <row r="15" spans="1:89" ht="81.75" customHeight="1" x14ac:dyDescent="0.25">
      <c r="A15" s="28"/>
      <c r="B15" s="29"/>
      <c r="C15" s="29"/>
      <c r="D15" s="36"/>
      <c r="E15" s="29"/>
      <c r="F15" s="29"/>
      <c r="G15" s="34"/>
      <c r="H15" s="29"/>
      <c r="I15" s="29"/>
      <c r="J15" s="37">
        <v>224</v>
      </c>
      <c r="K15" s="38" t="s">
        <v>57</v>
      </c>
      <c r="L15" s="39" t="s">
        <v>58</v>
      </c>
      <c r="M15" s="40">
        <v>1</v>
      </c>
      <c r="N15" s="40">
        <v>0</v>
      </c>
      <c r="O15" s="132"/>
      <c r="P15" s="134"/>
      <c r="Q15" s="141"/>
      <c r="R15" s="41">
        <f>+S15/SUM(W13:W16)*100</f>
        <v>0</v>
      </c>
      <c r="S15" s="147"/>
      <c r="T15" s="153"/>
      <c r="U15" s="153"/>
      <c r="V15" s="31" t="s">
        <v>59</v>
      </c>
      <c r="W15" s="32">
        <v>10600000</v>
      </c>
      <c r="X15" s="32"/>
      <c r="Y15" s="32"/>
      <c r="Z15" s="33"/>
      <c r="AA15" s="153"/>
      <c r="AB15" s="135"/>
      <c r="AC15" s="135"/>
      <c r="AD15" s="135">
        <v>282326</v>
      </c>
      <c r="AE15" s="135"/>
      <c r="AF15" s="135">
        <v>135912</v>
      </c>
      <c r="AG15" s="135"/>
      <c r="AH15" s="135">
        <v>45122</v>
      </c>
      <c r="AI15" s="135"/>
      <c r="AJ15" s="135">
        <v>307101</v>
      </c>
      <c r="AK15" s="135"/>
      <c r="AL15" s="135">
        <v>86875</v>
      </c>
      <c r="AM15" s="135"/>
      <c r="AN15" s="135">
        <v>2145</v>
      </c>
      <c r="AO15" s="135"/>
      <c r="AP15" s="135">
        <v>12718</v>
      </c>
      <c r="AQ15" s="135"/>
      <c r="AR15" s="135">
        <v>26</v>
      </c>
      <c r="AS15" s="135"/>
      <c r="AT15" s="135">
        <v>37</v>
      </c>
      <c r="AU15" s="135"/>
      <c r="AV15" s="135"/>
      <c r="AW15" s="135"/>
      <c r="AX15" s="135"/>
      <c r="AY15" s="135"/>
      <c r="AZ15" s="135"/>
      <c r="BA15" s="135"/>
      <c r="BB15" s="135">
        <v>16982</v>
      </c>
      <c r="BC15" s="135"/>
      <c r="BD15" s="135">
        <v>60013</v>
      </c>
      <c r="BE15" s="135"/>
      <c r="BF15" s="135"/>
      <c r="BG15" s="135"/>
      <c r="BH15" s="135"/>
      <c r="BI15" s="135"/>
      <c r="BJ15" s="156"/>
      <c r="BK15" s="135"/>
      <c r="BL15" s="135"/>
      <c r="BM15" s="82"/>
      <c r="BN15" s="82"/>
      <c r="BO15" s="82"/>
      <c r="BP15" s="82"/>
      <c r="BQ15" s="147"/>
    </row>
    <row r="16" spans="1:89" ht="185.25" x14ac:dyDescent="0.25">
      <c r="A16" s="42"/>
      <c r="B16" s="43"/>
      <c r="C16" s="43"/>
      <c r="D16" s="36"/>
      <c r="E16" s="43"/>
      <c r="F16" s="43"/>
      <c r="G16" s="44"/>
      <c r="H16" s="43"/>
      <c r="I16" s="43"/>
      <c r="J16" s="37">
        <v>225</v>
      </c>
      <c r="K16" s="38" t="s">
        <v>60</v>
      </c>
      <c r="L16" s="39" t="s">
        <v>61</v>
      </c>
      <c r="M16" s="40">
        <v>1</v>
      </c>
      <c r="N16" s="40">
        <v>0</v>
      </c>
      <c r="O16" s="133"/>
      <c r="P16" s="134"/>
      <c r="Q16" s="141"/>
      <c r="R16" s="45">
        <f>+S16/SUM(W13:W16)*100</f>
        <v>0</v>
      </c>
      <c r="S16" s="148"/>
      <c r="T16" s="153"/>
      <c r="U16" s="46" t="s">
        <v>62</v>
      </c>
      <c r="V16" s="31" t="s">
        <v>63</v>
      </c>
      <c r="W16" s="32">
        <v>1666800</v>
      </c>
      <c r="X16" s="32"/>
      <c r="Y16" s="32"/>
      <c r="Z16" s="33"/>
      <c r="AA16" s="153"/>
      <c r="AB16" s="76"/>
      <c r="AC16" s="76"/>
      <c r="AD16" s="76">
        <v>282326</v>
      </c>
      <c r="AE16" s="76"/>
      <c r="AF16" s="76">
        <v>135912</v>
      </c>
      <c r="AG16" s="76"/>
      <c r="AH16" s="76">
        <v>45122</v>
      </c>
      <c r="AI16" s="76"/>
      <c r="AJ16" s="76">
        <v>307101</v>
      </c>
      <c r="AK16" s="76"/>
      <c r="AL16" s="76">
        <v>86875</v>
      </c>
      <c r="AM16" s="76"/>
      <c r="AN16" s="76">
        <v>2145</v>
      </c>
      <c r="AO16" s="76"/>
      <c r="AP16" s="76">
        <v>12718</v>
      </c>
      <c r="AQ16" s="76"/>
      <c r="AR16" s="76">
        <v>26</v>
      </c>
      <c r="AS16" s="76"/>
      <c r="AT16" s="76">
        <v>37</v>
      </c>
      <c r="AU16" s="76"/>
      <c r="AV16" s="76"/>
      <c r="AW16" s="76"/>
      <c r="AX16" s="76"/>
      <c r="AY16" s="76"/>
      <c r="AZ16" s="76"/>
      <c r="BA16" s="76"/>
      <c r="BB16" s="76">
        <v>16982</v>
      </c>
      <c r="BC16" s="76"/>
      <c r="BD16" s="76">
        <v>60013</v>
      </c>
      <c r="BE16" s="76"/>
      <c r="BF16" s="76"/>
      <c r="BG16" s="76"/>
      <c r="BH16" s="76"/>
      <c r="BI16" s="76"/>
      <c r="BJ16" s="157"/>
      <c r="BK16" s="76"/>
      <c r="BL16" s="76"/>
      <c r="BM16" s="83"/>
      <c r="BN16" s="83"/>
      <c r="BO16" s="83"/>
      <c r="BP16" s="83"/>
      <c r="BQ16" s="148"/>
    </row>
    <row r="17" spans="5:25" x14ac:dyDescent="0.25">
      <c r="S17" s="47"/>
      <c r="W17" s="47">
        <f>SUM(W13:W16)</f>
        <v>115000000</v>
      </c>
      <c r="X17" s="47"/>
      <c r="Y17" s="47"/>
    </row>
    <row r="20" spans="5:25" x14ac:dyDescent="0.25">
      <c r="E20" s="48" t="s">
        <v>83</v>
      </c>
    </row>
    <row r="21" spans="5:25" x14ac:dyDescent="0.25">
      <c r="E21" s="48" t="s">
        <v>84</v>
      </c>
    </row>
  </sheetData>
  <mergeCells count="118">
    <mergeCell ref="BN13:BN16"/>
    <mergeCell ref="BP13:BP16"/>
    <mergeCell ref="AL13:AL16"/>
    <mergeCell ref="AM13:AM16"/>
    <mergeCell ref="AN13:AN16"/>
    <mergeCell ref="AO13:AO16"/>
    <mergeCell ref="AP13:AP16"/>
    <mergeCell ref="AG13:AG16"/>
    <mergeCell ref="AH13:AH16"/>
    <mergeCell ref="AI13:AI16"/>
    <mergeCell ref="AJ13:AJ16"/>
    <mergeCell ref="AK13:AK16"/>
    <mergeCell ref="AB13:AB16"/>
    <mergeCell ref="AC13:AC16"/>
    <mergeCell ref="AD13:AD16"/>
    <mergeCell ref="AE13:AE16"/>
    <mergeCell ref="AF13:AF16"/>
    <mergeCell ref="AZ13:AZ16"/>
    <mergeCell ref="BA13:BA16"/>
    <mergeCell ref="BB13:BB16"/>
    <mergeCell ref="BC13:BC16"/>
    <mergeCell ref="BD13:BD16"/>
    <mergeCell ref="AX13:AX16"/>
    <mergeCell ref="AY13:AY16"/>
    <mergeCell ref="AS13:AS16"/>
    <mergeCell ref="AT13:AT16"/>
    <mergeCell ref="AU13:AU16"/>
    <mergeCell ref="AV13:AV16"/>
    <mergeCell ref="AW13:AW16"/>
    <mergeCell ref="AQ13:AQ16"/>
    <mergeCell ref="AR13:AR16"/>
    <mergeCell ref="BJ13:BJ16"/>
    <mergeCell ref="BK13:BK16"/>
    <mergeCell ref="BL13:BL16"/>
    <mergeCell ref="BE13:BE16"/>
    <mergeCell ref="BO13:BO16"/>
    <mergeCell ref="BQ13:BQ16"/>
    <mergeCell ref="B14:C14"/>
    <mergeCell ref="E14:F14"/>
    <mergeCell ref="H14:I14"/>
    <mergeCell ref="Q13:Q16"/>
    <mergeCell ref="R13:R14"/>
    <mergeCell ref="S13:S16"/>
    <mergeCell ref="T13:T16"/>
    <mergeCell ref="U13:U15"/>
    <mergeCell ref="AA13:AA16"/>
    <mergeCell ref="N13:N14"/>
    <mergeCell ref="L13:L14"/>
    <mergeCell ref="M13:M14"/>
    <mergeCell ref="O13:O16"/>
    <mergeCell ref="P13:P16"/>
    <mergeCell ref="BF13:BF16"/>
    <mergeCell ref="A7:A9"/>
    <mergeCell ref="B7:C9"/>
    <mergeCell ref="D13:D14"/>
    <mergeCell ref="J13:J14"/>
    <mergeCell ref="K13:K14"/>
    <mergeCell ref="D7:D9"/>
    <mergeCell ref="E7:F9"/>
    <mergeCell ref="G7:G9"/>
    <mergeCell ref="H7:I9"/>
    <mergeCell ref="J7:J9"/>
    <mergeCell ref="K7:K9"/>
    <mergeCell ref="L7:L9"/>
    <mergeCell ref="M7:N8"/>
    <mergeCell ref="O5:BQ5"/>
    <mergeCell ref="A1:BO4"/>
    <mergeCell ref="A5:N6"/>
    <mergeCell ref="O6:AA6"/>
    <mergeCell ref="AB6:BE6"/>
    <mergeCell ref="O7:O9"/>
    <mergeCell ref="P7:P9"/>
    <mergeCell ref="Q7:Q9"/>
    <mergeCell ref="R7:R9"/>
    <mergeCell ref="S7:S9"/>
    <mergeCell ref="T7:T9"/>
    <mergeCell ref="U7:U9"/>
    <mergeCell ref="V7:V9"/>
    <mergeCell ref="W7:Y7"/>
    <mergeCell ref="Z7:Z9"/>
    <mergeCell ref="AA7:AA9"/>
    <mergeCell ref="AB7:AE7"/>
    <mergeCell ref="AN7:AY7"/>
    <mergeCell ref="AZ7:BE7"/>
    <mergeCell ref="BF7:BF9"/>
    <mergeCell ref="AV8:AW8"/>
    <mergeCell ref="AX8:AY8"/>
    <mergeCell ref="AZ8:BA8"/>
    <mergeCell ref="BB8:BC8"/>
    <mergeCell ref="BD8:BE8"/>
    <mergeCell ref="BO7:BP8"/>
    <mergeCell ref="BQ7:BQ9"/>
    <mergeCell ref="W8:W9"/>
    <mergeCell ref="X8:X9"/>
    <mergeCell ref="Y8:Y9"/>
    <mergeCell ref="AB8:AC8"/>
    <mergeCell ref="AD8:AE8"/>
    <mergeCell ref="AF8:AG8"/>
    <mergeCell ref="AH8:AI8"/>
    <mergeCell ref="AJ8:AK8"/>
    <mergeCell ref="AL8:AM8"/>
    <mergeCell ref="AN8:AO8"/>
    <mergeCell ref="AP8:AQ8"/>
    <mergeCell ref="AR8:AS8"/>
    <mergeCell ref="AT8:AU8"/>
    <mergeCell ref="AF7:AM7"/>
    <mergeCell ref="BM7:BN8"/>
    <mergeCell ref="BM13:BM16"/>
    <mergeCell ref="BG7:BL7"/>
    <mergeCell ref="BG8:BG9"/>
    <mergeCell ref="BH8:BH9"/>
    <mergeCell ref="BI8:BI9"/>
    <mergeCell ref="BJ8:BJ9"/>
    <mergeCell ref="BK8:BK9"/>
    <mergeCell ref="BL8:BL9"/>
    <mergeCell ref="BG13:BG16"/>
    <mergeCell ref="BH13:BH16"/>
    <mergeCell ref="BI13:BI1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IDTQ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</dc:creator>
  <cp:lastModifiedBy>Maria Lucia</cp:lastModifiedBy>
  <dcterms:created xsi:type="dcterms:W3CDTF">2018-04-10T19:37:02Z</dcterms:created>
  <dcterms:modified xsi:type="dcterms:W3CDTF">2018-04-16T21:35:32Z</dcterms:modified>
</cp:coreProperties>
</file>